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</sheets>
  <definedNames/>
  <calcPr/>
  <extLst>
    <ext uri="GoogleSheetsCustomDataVersion1">
      <go:sheetsCustomData xmlns:go="http://customooxmlschemas.google.com/" r:id="rId5" roundtripDataSignature="AMtx7mj3uRgZTkRsrjote5arodLthegt4w=="/>
    </ext>
  </extLst>
</workbook>
</file>

<file path=xl/sharedStrings.xml><?xml version="1.0" encoding="utf-8"?>
<sst xmlns="http://schemas.openxmlformats.org/spreadsheetml/2006/main" count="296" uniqueCount="136">
  <si>
    <t>ESTIMATIVA DE CUSTO - PROJETO BARULHINHO DE MULHER</t>
  </si>
  <si>
    <t>FLUXO ou CRONOGRAMA DE DESEMBOLSO</t>
  </si>
  <si>
    <t>1</t>
  </si>
  <si>
    <t>Pré-produção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</si>
  <si>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</si>
  <si>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</si>
  <si>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</si>
  <si>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</si>
  <si>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</si>
  <si>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</si>
  <si>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</si>
  <si>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</si>
  <si>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</si>
  <si>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</si>
  <si>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</si>
  <si>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Item</t>
  </si>
  <si>
    <t>Descrição da atividade</t>
  </si>
  <si>
    <t>Quant.</t>
  </si>
  <si>
    <t>Unid.</t>
  </si>
  <si>
    <t>Quant.       de unid.</t>
  </si>
  <si>
    <t>Valor unitário</t>
  </si>
  <si>
    <t>Total da linha</t>
  </si>
  <si>
    <t>1.1</t>
  </si>
  <si>
    <t xml:space="preserve">Assistente de produção </t>
  </si>
  <si>
    <t>meses</t>
  </si>
  <si>
    <t>-</t>
  </si>
  <si>
    <t>1.2</t>
  </si>
  <si>
    <t>Consultoria em acessibilidade</t>
  </si>
  <si>
    <t>serviço</t>
  </si>
  <si>
    <t>1.3</t>
  </si>
  <si>
    <t>Coordenação pedagoógica</t>
  </si>
  <si>
    <t>projeto</t>
  </si>
  <si>
    <t>1.4</t>
  </si>
  <si>
    <t>Designer gráfico - criação de identidade visual</t>
  </si>
  <si>
    <t>1.5</t>
  </si>
  <si>
    <t>Pesquisa histórica</t>
  </si>
  <si>
    <t>1.6</t>
  </si>
  <si>
    <t>Produtora executiva</t>
  </si>
  <si>
    <t>1.7</t>
  </si>
  <si>
    <t>Transporte local - visitas técnicas</t>
  </si>
  <si>
    <t>verba</t>
  </si>
  <si>
    <t>Total pré-produção etapa 1</t>
  </si>
  <si>
    <t>2</t>
  </si>
  <si>
    <t>Produção/execução</t>
  </si>
  <si>
    <t>2.1</t>
  </si>
  <si>
    <t>2.2</t>
  </si>
  <si>
    <t>Camisetas</t>
  </si>
  <si>
    <t>unidades</t>
  </si>
  <si>
    <t>2.3</t>
  </si>
  <si>
    <t>ECAD</t>
  </si>
  <si>
    <t>2.4</t>
  </si>
  <si>
    <t>Especialistas convidadas</t>
  </si>
  <si>
    <t>cachês</t>
  </si>
  <si>
    <t>2.5</t>
  </si>
  <si>
    <t>Hospedagem para equipe de São Paulo</t>
  </si>
  <si>
    <t>diárias</t>
  </si>
  <si>
    <t>2.6</t>
  </si>
  <si>
    <t>Locação/ajuda de custo para locais de realização das atividades</t>
  </si>
  <si>
    <t>mês</t>
  </si>
  <si>
    <t>2.7</t>
  </si>
  <si>
    <t>Locação de instrumentos musicais - percussão (pandeiro, zabumba, cajon e triangulo)</t>
  </si>
  <si>
    <t>2.8</t>
  </si>
  <si>
    <t>Locação de instrumentos musicais - cordas (violão e ukulele)</t>
  </si>
  <si>
    <t>2.9</t>
  </si>
  <si>
    <t>Locação de instrumentos musicais - sopro (flauta e gaita)</t>
  </si>
  <si>
    <t>2.10</t>
  </si>
  <si>
    <t>Locação de equipamentos de som (caixa de som/amplificadores, microfone sem fio e cabos)</t>
  </si>
  <si>
    <t>2.11</t>
  </si>
  <si>
    <t>Manutenção dos Instrumentos musicais</t>
  </si>
  <si>
    <t>2.12</t>
  </si>
  <si>
    <t>Material de consumo (água, descartáveis, material de limpeza, etc)</t>
  </si>
  <si>
    <t>2.13</t>
  </si>
  <si>
    <t>Oficineiras - Oficina de percussão</t>
  </si>
  <si>
    <t>2.14</t>
  </si>
  <si>
    <t>Oficineiras - Oficina de cordas</t>
  </si>
  <si>
    <t>2.15</t>
  </si>
  <si>
    <t>Oficineiras - Oficina de canto</t>
  </si>
  <si>
    <t>2.16</t>
  </si>
  <si>
    <t>Oficineiras - Oficina de sopro</t>
  </si>
  <si>
    <t>2.17</t>
  </si>
  <si>
    <t xml:space="preserve">Passagens aéreas para equipe de São Paulo </t>
  </si>
  <si>
    <t>2.18</t>
  </si>
  <si>
    <t>Produtor executivo</t>
  </si>
  <si>
    <t>2.19</t>
  </si>
  <si>
    <t>Refeição</t>
  </si>
  <si>
    <t>4.7</t>
  </si>
  <si>
    <t>Taxas municipais para pocket-shows</t>
  </si>
  <si>
    <t>2.20</t>
  </si>
  <si>
    <t>Técnico de som - 8 oficinas</t>
  </si>
  <si>
    <t>2.21</t>
  </si>
  <si>
    <t>Técnico de som - 8 encontros</t>
  </si>
  <si>
    <t>2.22</t>
  </si>
  <si>
    <t>Técnico de som - 3 pockets-shows</t>
  </si>
  <si>
    <t>2.23</t>
  </si>
  <si>
    <t>Transporte de material</t>
  </si>
  <si>
    <t>2.24</t>
  </si>
  <si>
    <t>Transporte local</t>
  </si>
  <si>
    <t>Total produção/execução</t>
  </si>
  <si>
    <t>3</t>
  </si>
  <si>
    <t>Divulgação / Comercialização</t>
  </si>
  <si>
    <t>3.1</t>
  </si>
  <si>
    <t>Assessoria de imprensa</t>
  </si>
  <si>
    <t>3.2</t>
  </si>
  <si>
    <t>Assessoria em mídias digitais / Social Media</t>
  </si>
  <si>
    <t>3.3</t>
  </si>
  <si>
    <t>Banners</t>
  </si>
  <si>
    <t>3.4</t>
  </si>
  <si>
    <t>Clippagem e valoração de mídia</t>
  </si>
  <si>
    <t>3.5</t>
  </si>
  <si>
    <t>Designer gráfico - criação de peças de divulgação</t>
  </si>
  <si>
    <t>verbas</t>
  </si>
  <si>
    <t>3.6</t>
  </si>
  <si>
    <t>Material impresso (folheto e/ou cartaz)</t>
  </si>
  <si>
    <t>3.7</t>
  </si>
  <si>
    <t>Lambe-lambe</t>
  </si>
  <si>
    <t>Total divulgação/comercialização</t>
  </si>
  <si>
    <t>4</t>
  </si>
  <si>
    <t>Custos Administrativos</t>
  </si>
  <si>
    <t>4.1</t>
  </si>
  <si>
    <t>Assessoria jurídica</t>
  </si>
  <si>
    <t>4.2</t>
  </si>
  <si>
    <t>Contador</t>
  </si>
  <si>
    <t>4.3</t>
  </si>
  <si>
    <t>Coordenação de projeto</t>
  </si>
  <si>
    <t>4.4</t>
  </si>
  <si>
    <t>Cópias e material de escritório</t>
  </si>
  <si>
    <t>4.5</t>
  </si>
  <si>
    <t>Motoboy e correio</t>
  </si>
  <si>
    <t>4.6</t>
  </si>
  <si>
    <t>Taxas bancárias</t>
  </si>
  <si>
    <t xml:space="preserve">Total custos administrativos </t>
  </si>
  <si>
    <t>5</t>
  </si>
  <si>
    <t>TOTAL do projeto</t>
  </si>
  <si>
    <r>
      <rPr>
        <rFont val="Arial"/>
        <b/>
        <color theme="1"/>
        <sz val="9.0"/>
      </rPr>
      <t xml:space="preserve">Captação de recursos </t>
    </r>
    <r>
      <rPr>
        <rFont val="Arial"/>
        <b val="0"/>
        <color theme="1"/>
        <sz val="9.0"/>
      </rPr>
      <t>(Este item é retirado em caso de edital)</t>
    </r>
  </si>
  <si>
    <t>7</t>
  </si>
  <si>
    <t>TOTAL GERAL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</si>
</sst>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9.0"/>
      <color theme="1"/>
      <name val="Arial"/>
    </font>
    <font/>
    <font>
      <sz val="9.0"/>
      <color theme="0"/>
      <name val="Calibri"/>
    </font>
    <font>
      <sz val="9.0"/>
      <color theme="1"/>
      <name val="Calibri"/>
    </font>
    <font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1" fillId="0" fontId="1" numFmtId="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2" fillId="2" fontId="1" numFmtId="49" xfId="0" applyAlignment="1" applyBorder="1" applyFill="1" applyFont="1" applyNumberFormat="1">
      <alignment horizontal="center" vertical="center"/>
    </xf>
    <xf borderId="3" fillId="2" fontId="1" numFmtId="0" xfId="0" applyAlignment="1" applyBorder="1" applyFont="1">
      <alignment horizontal="left" shrinkToFit="0" vertical="center" wrapText="1"/>
    </xf>
    <xf borderId="4" fillId="0" fontId="2" numFmtId="0" xfId="0" applyBorder="1" applyFont="1"/>
    <xf borderId="5" fillId="0" fontId="2" numFmtId="0" xfId="0" applyBorder="1" applyFont="1"/>
    <xf borderId="2" fillId="2" fontId="1" numFmtId="4" xfId="0" applyAlignment="1" applyBorder="1" applyFont="1" applyNumberFormat="1">
      <alignment horizontal="center" vertical="center"/>
    </xf>
    <xf borderId="2" fillId="0" fontId="1" numFmtId="49" xfId="0" applyAlignment="1" applyBorder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4" xfId="0" applyAlignment="1" applyBorder="1" applyFont="1" applyNumberFormat="1">
      <alignment horizontal="center" shrinkToFit="0" vertical="center" wrapText="1"/>
    </xf>
    <xf borderId="2" fillId="0" fontId="5" numFmtId="4" xfId="0" applyAlignment="1" applyBorder="1" applyFont="1" applyNumberFormat="1">
      <alignment vertical="center"/>
    </xf>
    <xf borderId="2" fillId="0" fontId="5" numFmtId="49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shrinkToFit="0" vertical="center" wrapText="1"/>
    </xf>
    <xf borderId="2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readingOrder="0" vertical="center"/>
    </xf>
    <xf borderId="2" fillId="0" fontId="5" numFmtId="4" xfId="0" applyAlignment="1" applyBorder="1" applyFont="1" applyNumberFormat="1">
      <alignment horizontal="center" vertical="center"/>
    </xf>
    <xf borderId="0" fillId="0" fontId="3" numFmtId="4" xfId="0" applyAlignment="1" applyFont="1" applyNumberFormat="1">
      <alignment vertical="center"/>
    </xf>
    <xf borderId="3" fillId="0" fontId="5" numFmtId="0" xfId="0" applyAlignment="1" applyBorder="1" applyFont="1">
      <alignment shrinkToFit="0" vertical="center" wrapText="1"/>
    </xf>
    <xf borderId="2" fillId="0" fontId="5" numFmtId="0" xfId="0" applyAlignment="1" applyBorder="1" applyFont="1">
      <alignment readingOrder="0" shrinkToFit="0" vertical="center" wrapText="1"/>
    </xf>
    <xf borderId="2" fillId="0" fontId="5" numFmtId="4" xfId="0" applyAlignment="1" applyBorder="1" applyFont="1" applyNumberFormat="1">
      <alignment horizontal="center" readingOrder="0" vertical="center"/>
    </xf>
    <xf borderId="2" fillId="2" fontId="5" numFmtId="49" xfId="0" applyAlignment="1" applyBorder="1" applyFont="1" applyNumberFormat="1">
      <alignment horizontal="center" vertical="center"/>
    </xf>
    <xf borderId="3" fillId="3" fontId="1" numFmtId="0" xfId="0" applyAlignment="1" applyBorder="1" applyFill="1" applyFont="1">
      <alignment horizontal="left" shrinkToFit="0" vertical="center" wrapText="1"/>
    </xf>
    <xf borderId="2" fillId="3" fontId="1" numFmtId="4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horizontal="left" shrinkToFit="0" vertical="center" wrapText="1"/>
    </xf>
    <xf borderId="3" fillId="0" fontId="5" numFmtId="0" xfId="0" applyAlignment="1" applyBorder="1" applyFont="1">
      <alignment horizontal="left" readingOrder="0" shrinkToFit="0" vertical="center" wrapText="1"/>
    </xf>
    <xf borderId="2" fillId="4" fontId="5" numFmtId="4" xfId="0" applyAlignment="1" applyBorder="1" applyFill="1" applyFont="1" applyNumberFormat="1">
      <alignment horizontal="center" vertical="center"/>
    </xf>
    <xf borderId="2" fillId="5" fontId="5" numFmtId="0" xfId="0" applyAlignment="1" applyBorder="1" applyFill="1" applyFont="1">
      <alignment horizontal="center" vertical="center"/>
    </xf>
    <xf borderId="2" fillId="0" fontId="5" numFmtId="49" xfId="0" applyAlignment="1" applyBorder="1" applyFont="1" applyNumberFormat="1">
      <alignment horizontal="center" readingOrder="0" vertical="center"/>
    </xf>
    <xf borderId="2" fillId="5" fontId="5" numFmtId="0" xfId="0" applyAlignment="1" applyBorder="1" applyFont="1">
      <alignment readingOrder="0" shrinkToFit="0" vertical="center" wrapText="1"/>
    </xf>
    <xf borderId="2" fillId="5" fontId="5" numFmtId="0" xfId="0" applyAlignment="1" applyBorder="1" applyFont="1">
      <alignment horizontal="center" shrinkToFit="0" vertical="center" wrapText="1"/>
    </xf>
    <xf borderId="2" fillId="5" fontId="5" numFmtId="0" xfId="0" applyAlignment="1" applyBorder="1" applyFont="1">
      <alignment horizontal="center" readingOrder="0" shrinkToFit="0" vertical="center" wrapText="1"/>
    </xf>
    <xf borderId="2" fillId="5" fontId="5" numFmtId="4" xfId="0" applyAlignment="1" applyBorder="1" applyFont="1" applyNumberFormat="1">
      <alignment horizontal="center" readingOrder="0" vertical="center"/>
    </xf>
    <xf borderId="2" fillId="5" fontId="5" numFmtId="4" xfId="0" applyAlignment="1" applyBorder="1" applyFont="1" applyNumberFormat="1">
      <alignment horizontal="center" vertical="center"/>
    </xf>
    <xf borderId="2" fillId="5" fontId="5" numFmtId="4" xfId="0" applyAlignment="1" applyBorder="1" applyFont="1" applyNumberFormat="1">
      <alignment vertical="center"/>
    </xf>
    <xf borderId="6" fillId="5" fontId="4" numFmtId="0" xfId="0" applyAlignment="1" applyBorder="1" applyFont="1">
      <alignment vertical="center"/>
    </xf>
    <xf borderId="2" fillId="3" fontId="1" numFmtId="0" xfId="0" applyAlignment="1" applyBorder="1" applyFont="1">
      <alignment shrinkToFit="0" vertical="center" wrapText="1"/>
    </xf>
    <xf borderId="2" fillId="3" fontId="5" numFmtId="0" xfId="0" applyAlignment="1" applyBorder="1" applyFont="1">
      <alignment horizontal="center" vertical="center"/>
    </xf>
    <xf borderId="2" fillId="3" fontId="5" numFmtId="4" xfId="0" applyAlignment="1" applyBorder="1" applyFont="1" applyNumberFormat="1">
      <alignment horizontal="center" vertical="center"/>
    </xf>
    <xf borderId="2" fillId="2" fontId="1" numFmtId="0" xfId="0" applyAlignment="1" applyBorder="1" applyFont="1">
      <alignment shrinkToFit="0" vertical="center" wrapText="1"/>
    </xf>
    <xf borderId="2" fillId="2" fontId="5" numFmtId="0" xfId="0" applyAlignment="1" applyBorder="1" applyFont="1">
      <alignment horizontal="center" vertical="center"/>
    </xf>
    <xf borderId="2" fillId="2" fontId="5" numFmtId="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2" fillId="5" fontId="5" numFmtId="49" xfId="0" applyAlignment="1" applyBorder="1" applyFont="1" applyNumberFormat="1">
      <alignment horizontal="center" vertical="center"/>
    </xf>
    <xf borderId="2" fillId="5" fontId="5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horizontal="left" shrinkToFit="0" vertical="center" wrapText="1"/>
    </xf>
    <xf borderId="2" fillId="2" fontId="1" numFmtId="0" xfId="0" applyAlignment="1" applyBorder="1" applyFont="1">
      <alignment horizontal="center" vertical="center"/>
    </xf>
    <xf borderId="2" fillId="0" fontId="5" numFmtId="4" xfId="0" applyAlignment="1" applyBorder="1" applyFont="1" applyNumberFormat="1">
      <alignment shrinkToFit="0" vertical="center" wrapText="1"/>
    </xf>
    <xf borderId="2" fillId="0" fontId="1" numFmtId="4" xfId="0" applyAlignment="1" applyBorder="1" applyFont="1" applyNumberFormat="1">
      <alignment vertical="center"/>
    </xf>
    <xf borderId="2" fillId="2" fontId="1" numFmtId="4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7" fillId="0" fontId="5" numFmtId="0" xfId="0" applyAlignment="1" applyBorder="1" applyFont="1">
      <alignment horizontal="center" vertical="center"/>
    </xf>
    <xf borderId="7" fillId="0" fontId="2" numFmtId="0" xfId="0" applyBorder="1" applyFont="1"/>
    <xf borderId="0" fillId="0" fontId="5" numFmtId="4" xfId="0" applyAlignment="1" applyFont="1" applyNumberFormat="1">
      <alignment vertical="center"/>
    </xf>
    <xf borderId="0" fillId="0" fontId="4" numFmtId="4" xfId="0" applyAlignment="1" applyFont="1" applyNumberForma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67.14"/>
    <col customWidth="1" min="3" max="3" width="6.29"/>
    <col customWidth="1" min="4" max="4" width="7.86"/>
    <col customWidth="1" min="5" max="5" width="8.0"/>
    <col customWidth="1" min="6" max="6" width="8.57"/>
    <col customWidth="1" min="7" max="7" width="9.71"/>
    <col customWidth="1" min="8" max="17" width="8.86"/>
    <col customWidth="1" min="18" max="18" width="7.86"/>
    <col customWidth="1" min="19" max="26" width="12.86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ht="15.0" customHeight="1">
      <c r="A2" s="6" t="s">
        <v>2</v>
      </c>
      <c r="B2" s="7" t="s">
        <v>3</v>
      </c>
      <c r="C2" s="8"/>
      <c r="D2" s="8"/>
      <c r="E2" s="8"/>
      <c r="F2" s="8"/>
      <c r="G2" s="9"/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4"/>
      <c r="T2" s="5"/>
      <c r="U2" s="5"/>
      <c r="V2" s="5"/>
      <c r="W2" s="5"/>
      <c r="X2" s="5"/>
      <c r="Y2" s="5"/>
      <c r="Z2" s="5"/>
    </row>
    <row r="3">
      <c r="A3" s="11" t="s">
        <v>15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3" t="s">
        <v>21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"/>
      <c r="T3" s="5"/>
      <c r="U3" s="5"/>
      <c r="V3" s="5"/>
      <c r="W3" s="5"/>
      <c r="X3" s="5"/>
      <c r="Y3" s="5"/>
      <c r="Z3" s="5"/>
    </row>
    <row r="4" ht="15.0" customHeight="1">
      <c r="A4" s="15" t="s">
        <v>22</v>
      </c>
      <c r="B4" s="16" t="s">
        <v>23</v>
      </c>
      <c r="C4" s="17">
        <v>1.0</v>
      </c>
      <c r="D4" s="18" t="s">
        <v>24</v>
      </c>
      <c r="E4" s="18">
        <v>2.0</v>
      </c>
      <c r="F4" s="19">
        <v>1200.0</v>
      </c>
      <c r="G4" s="19">
        <f t="shared" ref="G4:G10" si="1">C4*E4*F4</f>
        <v>2400</v>
      </c>
      <c r="H4" s="14">
        <f t="shared" ref="H4:H10" si="2">F4</f>
        <v>1200</v>
      </c>
      <c r="I4" s="19">
        <f>F4</f>
        <v>1200</v>
      </c>
      <c r="J4" s="19" t="s">
        <v>25</v>
      </c>
      <c r="K4" s="19" t="s">
        <v>25</v>
      </c>
      <c r="L4" s="19" t="s">
        <v>25</v>
      </c>
      <c r="M4" s="19" t="s">
        <v>25</v>
      </c>
      <c r="N4" s="19" t="s">
        <v>25</v>
      </c>
      <c r="O4" s="19" t="s">
        <v>25</v>
      </c>
      <c r="P4" s="19" t="s">
        <v>25</v>
      </c>
      <c r="Q4" s="19" t="s">
        <v>25</v>
      </c>
      <c r="R4" s="19" t="s">
        <v>25</v>
      </c>
      <c r="S4" s="20">
        <f t="shared" ref="S4:S57" si="3">SUM(H4:R4)</f>
        <v>2400</v>
      </c>
      <c r="T4" s="5"/>
      <c r="U4" s="5"/>
      <c r="V4" s="5"/>
      <c r="W4" s="5"/>
      <c r="X4" s="5"/>
      <c r="Y4" s="5"/>
      <c r="Z4" s="5"/>
    </row>
    <row r="5" ht="15.0" customHeight="1">
      <c r="A5" s="15" t="s">
        <v>26</v>
      </c>
      <c r="B5" s="16" t="s">
        <v>27</v>
      </c>
      <c r="C5" s="17">
        <v>1.0</v>
      </c>
      <c r="D5" s="17" t="s">
        <v>28</v>
      </c>
      <c r="E5" s="17">
        <v>1.0</v>
      </c>
      <c r="F5" s="19">
        <v>2000.0</v>
      </c>
      <c r="G5" s="19">
        <f t="shared" si="1"/>
        <v>2000</v>
      </c>
      <c r="H5" s="14">
        <f t="shared" si="2"/>
        <v>2000</v>
      </c>
      <c r="I5" s="19" t="s">
        <v>25</v>
      </c>
      <c r="J5" s="19" t="s">
        <v>25</v>
      </c>
      <c r="K5" s="19" t="s">
        <v>25</v>
      </c>
      <c r="L5" s="19" t="s">
        <v>25</v>
      </c>
      <c r="M5" s="19" t="s">
        <v>25</v>
      </c>
      <c r="N5" s="19" t="s">
        <v>25</v>
      </c>
      <c r="O5" s="19" t="s">
        <v>25</v>
      </c>
      <c r="P5" s="19" t="s">
        <v>25</v>
      </c>
      <c r="Q5" s="19" t="s">
        <v>25</v>
      </c>
      <c r="R5" s="19" t="s">
        <v>25</v>
      </c>
      <c r="S5" s="20">
        <f t="shared" si="3"/>
        <v>2000</v>
      </c>
      <c r="T5" s="5"/>
      <c r="U5" s="5"/>
      <c r="V5" s="5"/>
      <c r="W5" s="5"/>
      <c r="X5" s="5"/>
      <c r="Y5" s="5"/>
      <c r="Z5" s="5"/>
    </row>
    <row r="6" ht="15.0" customHeight="1">
      <c r="A6" s="15" t="s">
        <v>29</v>
      </c>
      <c r="B6" s="16" t="s">
        <v>30</v>
      </c>
      <c r="C6" s="17">
        <v>1.0</v>
      </c>
      <c r="D6" s="17" t="s">
        <v>31</v>
      </c>
      <c r="E6" s="17">
        <v>1.0</v>
      </c>
      <c r="F6" s="19">
        <v>3000.0</v>
      </c>
      <c r="G6" s="19">
        <f t="shared" si="1"/>
        <v>3000</v>
      </c>
      <c r="H6" s="14">
        <f t="shared" si="2"/>
        <v>3000</v>
      </c>
      <c r="I6" s="19" t="s">
        <v>25</v>
      </c>
      <c r="J6" s="19" t="s">
        <v>25</v>
      </c>
      <c r="K6" s="19" t="s">
        <v>25</v>
      </c>
      <c r="L6" s="19" t="s">
        <v>25</v>
      </c>
      <c r="M6" s="19" t="s">
        <v>25</v>
      </c>
      <c r="N6" s="19" t="s">
        <v>25</v>
      </c>
      <c r="O6" s="19" t="s">
        <v>25</v>
      </c>
      <c r="P6" s="19" t="s">
        <v>25</v>
      </c>
      <c r="Q6" s="19" t="s">
        <v>25</v>
      </c>
      <c r="R6" s="19" t="s">
        <v>25</v>
      </c>
      <c r="S6" s="20">
        <f t="shared" si="3"/>
        <v>3000</v>
      </c>
      <c r="T6" s="5"/>
      <c r="U6" s="5"/>
      <c r="V6" s="5"/>
      <c r="W6" s="5"/>
      <c r="X6" s="5"/>
      <c r="Y6" s="5"/>
      <c r="Z6" s="5"/>
    </row>
    <row r="7" ht="15.0" customHeight="1">
      <c r="A7" s="15" t="s">
        <v>32</v>
      </c>
      <c r="B7" s="16" t="s">
        <v>33</v>
      </c>
      <c r="C7" s="17">
        <v>1.0</v>
      </c>
      <c r="D7" s="17" t="s">
        <v>31</v>
      </c>
      <c r="E7" s="17">
        <v>1.0</v>
      </c>
      <c r="F7" s="19">
        <v>2400.0</v>
      </c>
      <c r="G7" s="19">
        <f t="shared" si="1"/>
        <v>2400</v>
      </c>
      <c r="H7" s="14">
        <f t="shared" si="2"/>
        <v>2400</v>
      </c>
      <c r="I7" s="19" t="s">
        <v>25</v>
      </c>
      <c r="J7" s="19" t="s">
        <v>25</v>
      </c>
      <c r="K7" s="19" t="s">
        <v>25</v>
      </c>
      <c r="L7" s="19" t="s">
        <v>25</v>
      </c>
      <c r="M7" s="19" t="s">
        <v>25</v>
      </c>
      <c r="N7" s="19" t="s">
        <v>25</v>
      </c>
      <c r="O7" s="19" t="s">
        <v>25</v>
      </c>
      <c r="P7" s="19" t="s">
        <v>25</v>
      </c>
      <c r="Q7" s="19" t="s">
        <v>25</v>
      </c>
      <c r="R7" s="19" t="s">
        <v>25</v>
      </c>
      <c r="S7" s="20">
        <f t="shared" si="3"/>
        <v>2400</v>
      </c>
      <c r="T7" s="5"/>
      <c r="U7" s="5"/>
      <c r="V7" s="5"/>
      <c r="W7" s="5"/>
      <c r="X7" s="5"/>
      <c r="Y7" s="5"/>
      <c r="Z7" s="5"/>
    </row>
    <row r="8" ht="15.0" customHeight="1">
      <c r="A8" s="15" t="s">
        <v>34</v>
      </c>
      <c r="B8" s="21" t="s">
        <v>35</v>
      </c>
      <c r="C8" s="17">
        <v>1.0</v>
      </c>
      <c r="D8" s="17" t="s">
        <v>31</v>
      </c>
      <c r="E8" s="17">
        <v>1.0</v>
      </c>
      <c r="F8" s="19">
        <v>2600.0</v>
      </c>
      <c r="G8" s="19">
        <f t="shared" si="1"/>
        <v>2600</v>
      </c>
      <c r="H8" s="14">
        <f t="shared" si="2"/>
        <v>2600</v>
      </c>
      <c r="I8" s="19" t="s">
        <v>25</v>
      </c>
      <c r="J8" s="19" t="s">
        <v>25</v>
      </c>
      <c r="K8" s="19" t="s">
        <v>25</v>
      </c>
      <c r="L8" s="19" t="s">
        <v>25</v>
      </c>
      <c r="M8" s="19" t="s">
        <v>25</v>
      </c>
      <c r="N8" s="19" t="s">
        <v>25</v>
      </c>
      <c r="O8" s="19" t="s">
        <v>25</v>
      </c>
      <c r="P8" s="19" t="s">
        <v>25</v>
      </c>
      <c r="Q8" s="19" t="s">
        <v>25</v>
      </c>
      <c r="R8" s="19" t="s">
        <v>25</v>
      </c>
      <c r="S8" s="20">
        <f t="shared" si="3"/>
        <v>2600</v>
      </c>
      <c r="T8" s="5"/>
      <c r="U8" s="5"/>
      <c r="V8" s="5"/>
      <c r="W8" s="5"/>
      <c r="X8" s="5"/>
      <c r="Y8" s="5"/>
      <c r="Z8" s="5"/>
    </row>
    <row r="9" ht="15.0" customHeight="1">
      <c r="A9" s="15" t="s">
        <v>36</v>
      </c>
      <c r="B9" s="22" t="s">
        <v>37</v>
      </c>
      <c r="C9" s="17">
        <v>1.0</v>
      </c>
      <c r="D9" s="18" t="s">
        <v>24</v>
      </c>
      <c r="E9" s="18">
        <v>2.0</v>
      </c>
      <c r="F9" s="23">
        <v>2300.0</v>
      </c>
      <c r="G9" s="19">
        <f t="shared" si="1"/>
        <v>4600</v>
      </c>
      <c r="H9" s="14">
        <f t="shared" si="2"/>
        <v>2300</v>
      </c>
      <c r="I9" s="19">
        <f>F9</f>
        <v>2300</v>
      </c>
      <c r="J9" s="19" t="s">
        <v>25</v>
      </c>
      <c r="K9" s="19" t="s">
        <v>25</v>
      </c>
      <c r="L9" s="19" t="s">
        <v>25</v>
      </c>
      <c r="M9" s="19" t="s">
        <v>25</v>
      </c>
      <c r="N9" s="19" t="s">
        <v>25</v>
      </c>
      <c r="O9" s="19" t="s">
        <v>25</v>
      </c>
      <c r="P9" s="19" t="s">
        <v>25</v>
      </c>
      <c r="Q9" s="19" t="s">
        <v>25</v>
      </c>
      <c r="R9" s="19" t="s">
        <v>25</v>
      </c>
      <c r="S9" s="20">
        <f t="shared" si="3"/>
        <v>4600</v>
      </c>
      <c r="T9" s="5"/>
      <c r="U9" s="5"/>
      <c r="V9" s="5"/>
      <c r="W9" s="5"/>
      <c r="X9" s="5"/>
      <c r="Y9" s="5"/>
      <c r="Z9" s="5"/>
    </row>
    <row r="10" ht="15.0" customHeight="1">
      <c r="A10" s="15" t="s">
        <v>38</v>
      </c>
      <c r="B10" s="21" t="s">
        <v>39</v>
      </c>
      <c r="C10" s="17">
        <v>1.0</v>
      </c>
      <c r="D10" s="17" t="s">
        <v>40</v>
      </c>
      <c r="E10" s="17">
        <v>1.0</v>
      </c>
      <c r="F10" s="19">
        <v>300.0</v>
      </c>
      <c r="G10" s="19">
        <f t="shared" si="1"/>
        <v>300</v>
      </c>
      <c r="H10" s="14">
        <f t="shared" si="2"/>
        <v>300</v>
      </c>
      <c r="I10" s="19" t="s">
        <v>25</v>
      </c>
      <c r="J10" s="19" t="s">
        <v>25</v>
      </c>
      <c r="K10" s="19" t="s">
        <v>25</v>
      </c>
      <c r="L10" s="19" t="s">
        <v>25</v>
      </c>
      <c r="M10" s="19" t="s">
        <v>25</v>
      </c>
      <c r="N10" s="19" t="s">
        <v>25</v>
      </c>
      <c r="O10" s="19" t="s">
        <v>25</v>
      </c>
      <c r="P10" s="19" t="s">
        <v>25</v>
      </c>
      <c r="Q10" s="19" t="s">
        <v>25</v>
      </c>
      <c r="R10" s="19" t="s">
        <v>25</v>
      </c>
      <c r="S10" s="20">
        <f t="shared" si="3"/>
        <v>300</v>
      </c>
      <c r="T10" s="5"/>
      <c r="U10" s="5"/>
      <c r="V10" s="5"/>
      <c r="W10" s="5"/>
      <c r="X10" s="5"/>
      <c r="Y10" s="5"/>
      <c r="Z10" s="5"/>
    </row>
    <row r="11" ht="15.0" customHeight="1">
      <c r="A11" s="24"/>
      <c r="B11" s="25" t="s">
        <v>41</v>
      </c>
      <c r="C11" s="8"/>
      <c r="D11" s="8"/>
      <c r="E11" s="8"/>
      <c r="F11" s="9"/>
      <c r="G11" s="26">
        <f>SUM(G4:G10)</f>
        <v>17300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0">
        <f t="shared" si="3"/>
        <v>0</v>
      </c>
      <c r="T11" s="5"/>
      <c r="U11" s="5"/>
      <c r="V11" s="5"/>
      <c r="W11" s="5"/>
      <c r="X11" s="5"/>
      <c r="Y11" s="5"/>
      <c r="Z11" s="5"/>
    </row>
    <row r="12" ht="15.0" customHeight="1">
      <c r="A12" s="6" t="s">
        <v>42</v>
      </c>
      <c r="B12" s="7" t="s">
        <v>43</v>
      </c>
      <c r="C12" s="8"/>
      <c r="D12" s="8"/>
      <c r="E12" s="8"/>
      <c r="F12" s="8"/>
      <c r="G12" s="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0">
        <f t="shared" si="3"/>
        <v>0</v>
      </c>
      <c r="T12" s="5"/>
      <c r="U12" s="5"/>
      <c r="V12" s="5"/>
      <c r="W12" s="5"/>
      <c r="X12" s="5"/>
      <c r="Y12" s="5"/>
      <c r="Z12" s="5"/>
    </row>
    <row r="13" ht="15.0" customHeight="1">
      <c r="A13" s="15" t="s">
        <v>44</v>
      </c>
      <c r="B13" s="27" t="s">
        <v>23</v>
      </c>
      <c r="C13" s="17">
        <v>1.0</v>
      </c>
      <c r="D13" s="17" t="s">
        <v>24</v>
      </c>
      <c r="E13" s="17">
        <v>8.0</v>
      </c>
      <c r="F13" s="19">
        <v>1200.0</v>
      </c>
      <c r="G13" s="19">
        <f t="shared" ref="G13:G37" si="4">C13*E13*F13</f>
        <v>9600</v>
      </c>
      <c r="H13" s="19" t="s">
        <v>25</v>
      </c>
      <c r="I13" s="19" t="s">
        <v>25</v>
      </c>
      <c r="J13" s="14">
        <f>F13</f>
        <v>1200</v>
      </c>
      <c r="K13" s="14">
        <f>F13</f>
        <v>1200</v>
      </c>
      <c r="L13" s="14">
        <f>F13</f>
        <v>1200</v>
      </c>
      <c r="M13" s="14">
        <f>F13</f>
        <v>1200</v>
      </c>
      <c r="N13" s="14">
        <f>F13</f>
        <v>1200</v>
      </c>
      <c r="O13" s="14">
        <f>F13</f>
        <v>1200</v>
      </c>
      <c r="P13" s="14">
        <f>F13</f>
        <v>1200</v>
      </c>
      <c r="Q13" s="14">
        <f>F13</f>
        <v>1200</v>
      </c>
      <c r="R13" s="14"/>
      <c r="S13" s="20">
        <f t="shared" si="3"/>
        <v>9600</v>
      </c>
      <c r="T13" s="5"/>
      <c r="U13" s="5"/>
      <c r="V13" s="5"/>
      <c r="W13" s="5"/>
      <c r="X13" s="5"/>
      <c r="Y13" s="5"/>
      <c r="Z13" s="5"/>
    </row>
    <row r="14" ht="15.0" customHeight="1">
      <c r="A14" s="15" t="s">
        <v>45</v>
      </c>
      <c r="B14" s="27" t="s">
        <v>46</v>
      </c>
      <c r="C14" s="17">
        <v>1.0</v>
      </c>
      <c r="D14" s="17" t="s">
        <v>47</v>
      </c>
      <c r="E14" s="17">
        <v>30.0</v>
      </c>
      <c r="F14" s="19">
        <v>35.0</v>
      </c>
      <c r="G14" s="19">
        <f t="shared" si="4"/>
        <v>1050</v>
      </c>
      <c r="H14" s="19" t="s">
        <v>25</v>
      </c>
      <c r="I14" s="19" t="s">
        <v>25</v>
      </c>
      <c r="J14" s="14">
        <v>1050.0</v>
      </c>
      <c r="K14" s="14"/>
      <c r="L14" s="14"/>
      <c r="M14" s="14"/>
      <c r="N14" s="14"/>
      <c r="O14" s="14"/>
      <c r="P14" s="14"/>
      <c r="Q14" s="14"/>
      <c r="R14" s="14"/>
      <c r="S14" s="20">
        <f t="shared" si="3"/>
        <v>1050</v>
      </c>
      <c r="T14" s="5"/>
      <c r="U14" s="5"/>
      <c r="V14" s="5"/>
      <c r="W14" s="5"/>
      <c r="X14" s="5"/>
      <c r="Y14" s="5"/>
      <c r="Z14" s="5"/>
    </row>
    <row r="15" ht="15.0" customHeight="1">
      <c r="A15" s="15" t="s">
        <v>48</v>
      </c>
      <c r="B15" s="27" t="s">
        <v>49</v>
      </c>
      <c r="C15" s="17">
        <v>1.0</v>
      </c>
      <c r="D15" s="17" t="s">
        <v>40</v>
      </c>
      <c r="E15" s="17">
        <v>3.0</v>
      </c>
      <c r="F15" s="19">
        <v>2000.0</v>
      </c>
      <c r="G15" s="19">
        <f t="shared" si="4"/>
        <v>6000</v>
      </c>
      <c r="H15" s="19" t="s">
        <v>25</v>
      </c>
      <c r="I15" s="19" t="s">
        <v>25</v>
      </c>
      <c r="J15" s="14">
        <f t="shared" ref="J15:J16" si="5">F15</f>
        <v>2000</v>
      </c>
      <c r="K15" s="14"/>
      <c r="L15" s="14"/>
      <c r="M15" s="14"/>
      <c r="N15" s="14"/>
      <c r="O15" s="14">
        <f t="shared" ref="O15:O16" si="6">F15</f>
        <v>2000</v>
      </c>
      <c r="P15" s="14"/>
      <c r="Q15" s="14">
        <f t="shared" ref="Q15:Q16" si="7">F15</f>
        <v>2000</v>
      </c>
      <c r="R15" s="14"/>
      <c r="S15" s="20">
        <f t="shared" si="3"/>
        <v>6000</v>
      </c>
      <c r="T15" s="5"/>
      <c r="U15" s="5"/>
      <c r="V15" s="5"/>
      <c r="W15" s="5"/>
      <c r="X15" s="5"/>
      <c r="Y15" s="5"/>
      <c r="Z15" s="5"/>
    </row>
    <row r="16" ht="15.0" customHeight="1">
      <c r="A16" s="15" t="s">
        <v>50</v>
      </c>
      <c r="B16" s="27" t="s">
        <v>51</v>
      </c>
      <c r="C16" s="17">
        <v>8.0</v>
      </c>
      <c r="D16" s="17" t="s">
        <v>52</v>
      </c>
      <c r="E16" s="17">
        <v>1.0</v>
      </c>
      <c r="F16" s="19">
        <v>500.0</v>
      </c>
      <c r="G16" s="19">
        <f t="shared" si="4"/>
        <v>4000</v>
      </c>
      <c r="H16" s="19" t="s">
        <v>25</v>
      </c>
      <c r="I16" s="19" t="s">
        <v>25</v>
      </c>
      <c r="J16" s="14">
        <f t="shared" si="5"/>
        <v>500</v>
      </c>
      <c r="K16" s="14">
        <f>F16</f>
        <v>500</v>
      </c>
      <c r="L16" s="14">
        <f>F16</f>
        <v>500</v>
      </c>
      <c r="M16" s="14">
        <f>F16</f>
        <v>500</v>
      </c>
      <c r="N16" s="14">
        <f>F16</f>
        <v>500</v>
      </c>
      <c r="O16" s="14">
        <f t="shared" si="6"/>
        <v>500</v>
      </c>
      <c r="P16" s="14">
        <f>F16</f>
        <v>500</v>
      </c>
      <c r="Q16" s="14">
        <f t="shared" si="7"/>
        <v>500</v>
      </c>
      <c r="R16" s="14"/>
      <c r="S16" s="20">
        <f t="shared" si="3"/>
        <v>4000</v>
      </c>
      <c r="T16" s="5"/>
      <c r="U16" s="5"/>
      <c r="V16" s="5"/>
      <c r="W16" s="5"/>
      <c r="X16" s="5"/>
      <c r="Y16" s="5"/>
      <c r="Z16" s="5"/>
    </row>
    <row r="17" ht="15.0" customHeight="1">
      <c r="A17" s="15" t="s">
        <v>53</v>
      </c>
      <c r="B17" s="28" t="s">
        <v>54</v>
      </c>
      <c r="C17" s="17">
        <v>3.0</v>
      </c>
      <c r="D17" s="17" t="s">
        <v>55</v>
      </c>
      <c r="E17" s="17">
        <v>3.0</v>
      </c>
      <c r="F17" s="19">
        <v>320.0</v>
      </c>
      <c r="G17" s="19">
        <f t="shared" si="4"/>
        <v>2880</v>
      </c>
      <c r="H17" s="19" t="s">
        <v>25</v>
      </c>
      <c r="I17" s="19" t="s">
        <v>25</v>
      </c>
      <c r="J17" s="14">
        <f>F17*C17</f>
        <v>960</v>
      </c>
      <c r="K17" s="14"/>
      <c r="L17" s="14"/>
      <c r="M17" s="14"/>
      <c r="N17" s="14"/>
      <c r="O17" s="14">
        <f>F17*C17</f>
        <v>960</v>
      </c>
      <c r="P17" s="14"/>
      <c r="Q17" s="14">
        <f>F17*C17</f>
        <v>960</v>
      </c>
      <c r="R17" s="14"/>
      <c r="S17" s="20">
        <f t="shared" si="3"/>
        <v>2880</v>
      </c>
      <c r="T17" s="5"/>
      <c r="U17" s="5"/>
      <c r="V17" s="5"/>
      <c r="W17" s="5"/>
      <c r="X17" s="5"/>
      <c r="Y17" s="5"/>
      <c r="Z17" s="5"/>
    </row>
    <row r="18" ht="15.0" customHeight="1">
      <c r="A18" s="15" t="s">
        <v>56</v>
      </c>
      <c r="B18" s="22" t="s">
        <v>57</v>
      </c>
      <c r="C18" s="17">
        <v>1.0</v>
      </c>
      <c r="D18" s="18" t="s">
        <v>58</v>
      </c>
      <c r="E18" s="18">
        <v>8.0</v>
      </c>
      <c r="F18" s="29">
        <v>1200.0</v>
      </c>
      <c r="G18" s="19">
        <f t="shared" si="4"/>
        <v>9600</v>
      </c>
      <c r="H18" s="19" t="s">
        <v>25</v>
      </c>
      <c r="I18" s="19" t="s">
        <v>25</v>
      </c>
      <c r="J18" s="14">
        <f t="shared" ref="J18:J19" si="8">F18</f>
        <v>1200</v>
      </c>
      <c r="K18" s="14">
        <f t="shared" ref="K18:K19" si="9">F18</f>
        <v>1200</v>
      </c>
      <c r="L18" s="14">
        <f>F18</f>
        <v>1200</v>
      </c>
      <c r="M18" s="14">
        <f>F18</f>
        <v>1200</v>
      </c>
      <c r="N18" s="14">
        <f>F18</f>
        <v>1200</v>
      </c>
      <c r="O18" s="14">
        <f>F18</f>
        <v>1200</v>
      </c>
      <c r="P18" s="14">
        <f>F18</f>
        <v>1200</v>
      </c>
      <c r="Q18" s="14">
        <f>F18</f>
        <v>1200</v>
      </c>
      <c r="R18" s="14"/>
      <c r="S18" s="20">
        <f t="shared" si="3"/>
        <v>9600</v>
      </c>
      <c r="T18" s="5"/>
      <c r="U18" s="5"/>
      <c r="V18" s="5"/>
      <c r="W18" s="5"/>
      <c r="X18" s="5"/>
      <c r="Y18" s="5"/>
      <c r="Z18" s="5"/>
    </row>
    <row r="19" ht="15.0" customHeight="1">
      <c r="A19" s="15" t="s">
        <v>59</v>
      </c>
      <c r="B19" s="27" t="s">
        <v>60</v>
      </c>
      <c r="C19" s="17">
        <v>1.0</v>
      </c>
      <c r="D19" s="17" t="s">
        <v>40</v>
      </c>
      <c r="E19" s="30">
        <v>2.0</v>
      </c>
      <c r="F19" s="29">
        <v>600.0</v>
      </c>
      <c r="G19" s="19">
        <f t="shared" si="4"/>
        <v>1200</v>
      </c>
      <c r="H19" s="19" t="s">
        <v>25</v>
      </c>
      <c r="I19" s="19" t="s">
        <v>25</v>
      </c>
      <c r="J19" s="14">
        <f t="shared" si="8"/>
        <v>600</v>
      </c>
      <c r="K19" s="14">
        <f t="shared" si="9"/>
        <v>600</v>
      </c>
      <c r="L19" s="14"/>
      <c r="M19" s="14"/>
      <c r="N19" s="14"/>
      <c r="O19" s="14"/>
      <c r="P19" s="14"/>
      <c r="Q19" s="14"/>
      <c r="R19" s="14"/>
      <c r="S19" s="20">
        <f t="shared" si="3"/>
        <v>1200</v>
      </c>
      <c r="T19" s="5"/>
      <c r="U19" s="5"/>
      <c r="V19" s="5"/>
      <c r="W19" s="5"/>
      <c r="X19" s="5"/>
      <c r="Y19" s="5"/>
      <c r="Z19" s="5"/>
    </row>
    <row r="20" ht="15.0" customHeight="1">
      <c r="A20" s="15" t="s">
        <v>61</v>
      </c>
      <c r="B20" s="27" t="s">
        <v>62</v>
      </c>
      <c r="C20" s="17">
        <v>1.0</v>
      </c>
      <c r="D20" s="17" t="s">
        <v>40</v>
      </c>
      <c r="E20" s="30">
        <v>2.0</v>
      </c>
      <c r="F20" s="29">
        <v>600.0</v>
      </c>
      <c r="G20" s="19">
        <f t="shared" si="4"/>
        <v>1200</v>
      </c>
      <c r="H20" s="19" t="s">
        <v>25</v>
      </c>
      <c r="I20" s="19" t="s">
        <v>25</v>
      </c>
      <c r="J20" s="14"/>
      <c r="K20" s="14"/>
      <c r="L20" s="14">
        <f>F20</f>
        <v>600</v>
      </c>
      <c r="M20" s="14">
        <f>F20</f>
        <v>600</v>
      </c>
      <c r="N20" s="14"/>
      <c r="O20" s="14"/>
      <c r="P20" s="14"/>
      <c r="Q20" s="14"/>
      <c r="R20" s="14"/>
      <c r="S20" s="20">
        <f t="shared" si="3"/>
        <v>1200</v>
      </c>
      <c r="T20" s="5"/>
      <c r="U20" s="5"/>
      <c r="V20" s="5"/>
      <c r="W20" s="5"/>
      <c r="X20" s="5"/>
      <c r="Y20" s="5"/>
      <c r="Z20" s="5"/>
    </row>
    <row r="21" ht="15.0" customHeight="1">
      <c r="A21" s="15" t="s">
        <v>63</v>
      </c>
      <c r="B21" s="27" t="s">
        <v>64</v>
      </c>
      <c r="C21" s="17">
        <v>1.0</v>
      </c>
      <c r="D21" s="17" t="s">
        <v>40</v>
      </c>
      <c r="E21" s="30">
        <v>2.0</v>
      </c>
      <c r="F21" s="29">
        <v>600.0</v>
      </c>
      <c r="G21" s="19">
        <f t="shared" si="4"/>
        <v>1200</v>
      </c>
      <c r="H21" s="19" t="s">
        <v>25</v>
      </c>
      <c r="I21" s="19" t="s">
        <v>25</v>
      </c>
      <c r="J21" s="14"/>
      <c r="K21" s="14"/>
      <c r="L21" s="14"/>
      <c r="M21" s="14"/>
      <c r="N21" s="14"/>
      <c r="O21" s="14"/>
      <c r="P21" s="14">
        <f>F21</f>
        <v>600</v>
      </c>
      <c r="Q21" s="14">
        <f>F21</f>
        <v>600</v>
      </c>
      <c r="R21" s="14"/>
      <c r="S21" s="20">
        <f t="shared" si="3"/>
        <v>1200</v>
      </c>
      <c r="T21" s="5"/>
      <c r="U21" s="5"/>
      <c r="V21" s="5"/>
      <c r="W21" s="5"/>
      <c r="X21" s="5"/>
      <c r="Y21" s="5"/>
      <c r="Z21" s="5"/>
    </row>
    <row r="22" ht="15.75" customHeight="1">
      <c r="A22" s="15" t="s">
        <v>65</v>
      </c>
      <c r="B22" s="16" t="s">
        <v>66</v>
      </c>
      <c r="C22" s="17">
        <v>1.0</v>
      </c>
      <c r="D22" s="17" t="s">
        <v>40</v>
      </c>
      <c r="E22" s="30">
        <v>19.0</v>
      </c>
      <c r="F22" s="19">
        <v>700.0</v>
      </c>
      <c r="G22" s="19">
        <f t="shared" si="4"/>
        <v>13300</v>
      </c>
      <c r="H22" s="19" t="s">
        <v>25</v>
      </c>
      <c r="I22" s="19" t="s">
        <v>25</v>
      </c>
      <c r="J22" s="14">
        <f>F22*3</f>
        <v>2100</v>
      </c>
      <c r="K22" s="14">
        <f>F22*2</f>
        <v>1400</v>
      </c>
      <c r="L22" s="14">
        <f>F22*2</f>
        <v>1400</v>
      </c>
      <c r="M22" s="14">
        <f>F22*2</f>
        <v>1400</v>
      </c>
      <c r="N22" s="14">
        <f>F22*2</f>
        <v>1400</v>
      </c>
      <c r="O22" s="14">
        <f>F22*3</f>
        <v>2100</v>
      </c>
      <c r="P22" s="14">
        <f>F22*2</f>
        <v>1400</v>
      </c>
      <c r="Q22" s="14">
        <f>F22*3</f>
        <v>2100</v>
      </c>
      <c r="R22" s="14"/>
      <c r="S22" s="20">
        <f t="shared" si="3"/>
        <v>13300</v>
      </c>
      <c r="T22" s="5"/>
      <c r="U22" s="5"/>
      <c r="V22" s="5"/>
      <c r="W22" s="5"/>
      <c r="X22" s="5"/>
      <c r="Y22" s="5"/>
      <c r="Z22" s="5"/>
    </row>
    <row r="23" ht="15.0" customHeight="1">
      <c r="A23" s="15" t="s">
        <v>67</v>
      </c>
      <c r="B23" s="16" t="s">
        <v>68</v>
      </c>
      <c r="C23" s="17">
        <v>1.0</v>
      </c>
      <c r="D23" s="17" t="s">
        <v>40</v>
      </c>
      <c r="E23" s="17">
        <v>3.0</v>
      </c>
      <c r="F23" s="29">
        <v>100.0</v>
      </c>
      <c r="G23" s="19">
        <f t="shared" si="4"/>
        <v>300</v>
      </c>
      <c r="H23" s="19" t="s">
        <v>25</v>
      </c>
      <c r="I23" s="19" t="s">
        <v>25</v>
      </c>
      <c r="J23" s="14"/>
      <c r="K23" s="14">
        <f t="shared" ref="K23:K25" si="10">F23</f>
        <v>100</v>
      </c>
      <c r="L23" s="14"/>
      <c r="M23" s="14">
        <f t="shared" ref="M23:M24" si="11">F23</f>
        <v>100</v>
      </c>
      <c r="N23" s="14"/>
      <c r="O23" s="14"/>
      <c r="P23" s="14"/>
      <c r="Q23" s="14">
        <f t="shared" ref="Q23:Q24" si="12">F23</f>
        <v>100</v>
      </c>
      <c r="R23" s="14"/>
      <c r="S23" s="20">
        <f t="shared" si="3"/>
        <v>300</v>
      </c>
      <c r="T23" s="5"/>
      <c r="U23" s="5"/>
      <c r="V23" s="5"/>
      <c r="W23" s="5"/>
      <c r="X23" s="5"/>
      <c r="Y23" s="5"/>
      <c r="Z23" s="5"/>
    </row>
    <row r="24" ht="15.0" customHeight="1">
      <c r="A24" s="15" t="s">
        <v>69</v>
      </c>
      <c r="B24" s="16" t="s">
        <v>70</v>
      </c>
      <c r="C24" s="17">
        <v>1.0</v>
      </c>
      <c r="D24" s="17" t="s">
        <v>40</v>
      </c>
      <c r="E24" s="17">
        <v>11.0</v>
      </c>
      <c r="F24" s="19">
        <v>300.0</v>
      </c>
      <c r="G24" s="19">
        <f t="shared" si="4"/>
        <v>3300</v>
      </c>
      <c r="H24" s="19">
        <f>F24</f>
        <v>300</v>
      </c>
      <c r="I24" s="19">
        <f>F24</f>
        <v>300</v>
      </c>
      <c r="J24" s="14">
        <f t="shared" ref="J24:J25" si="13">F24</f>
        <v>300</v>
      </c>
      <c r="K24" s="14">
        <f t="shared" si="10"/>
        <v>300</v>
      </c>
      <c r="L24" s="14">
        <f>F24</f>
        <v>300</v>
      </c>
      <c r="M24" s="14">
        <f t="shared" si="11"/>
        <v>300</v>
      </c>
      <c r="N24" s="14">
        <f>F24</f>
        <v>300</v>
      </c>
      <c r="O24" s="14">
        <f>F24</f>
        <v>300</v>
      </c>
      <c r="P24" s="14">
        <f>F24</f>
        <v>300</v>
      </c>
      <c r="Q24" s="14">
        <f t="shared" si="12"/>
        <v>300</v>
      </c>
      <c r="R24" s="14">
        <f>F24</f>
        <v>300</v>
      </c>
      <c r="S24" s="20">
        <f t="shared" si="3"/>
        <v>3300</v>
      </c>
      <c r="T24" s="5"/>
      <c r="U24" s="5"/>
      <c r="V24" s="5"/>
      <c r="W24" s="5"/>
      <c r="X24" s="5"/>
      <c r="Y24" s="5"/>
      <c r="Z24" s="5"/>
    </row>
    <row r="25" ht="15.0" customHeight="1">
      <c r="A25" s="15" t="s">
        <v>71</v>
      </c>
      <c r="B25" s="16" t="s">
        <v>72</v>
      </c>
      <c r="C25" s="17">
        <v>1.0</v>
      </c>
      <c r="D25" s="17" t="s">
        <v>52</v>
      </c>
      <c r="E25" s="17">
        <v>2.0</v>
      </c>
      <c r="F25" s="19">
        <v>500.0</v>
      </c>
      <c r="G25" s="19">
        <f t="shared" si="4"/>
        <v>1000</v>
      </c>
      <c r="H25" s="19" t="s">
        <v>25</v>
      </c>
      <c r="I25" s="19" t="s">
        <v>25</v>
      </c>
      <c r="J25" s="14">
        <f t="shared" si="13"/>
        <v>500</v>
      </c>
      <c r="K25" s="14">
        <f t="shared" si="10"/>
        <v>500</v>
      </c>
      <c r="L25" s="14"/>
      <c r="M25" s="14"/>
      <c r="N25" s="14"/>
      <c r="O25" s="14"/>
      <c r="P25" s="14"/>
      <c r="Q25" s="14"/>
      <c r="R25" s="14"/>
      <c r="S25" s="20">
        <f t="shared" si="3"/>
        <v>1000</v>
      </c>
      <c r="T25" s="5"/>
      <c r="U25" s="5"/>
      <c r="V25" s="5"/>
      <c r="W25" s="5"/>
      <c r="X25" s="5"/>
      <c r="Y25" s="5"/>
      <c r="Z25" s="5"/>
    </row>
    <row r="26" ht="15.0" customHeight="1">
      <c r="A26" s="15" t="s">
        <v>73</v>
      </c>
      <c r="B26" s="16" t="s">
        <v>74</v>
      </c>
      <c r="C26" s="17">
        <v>1.0</v>
      </c>
      <c r="D26" s="17" t="s">
        <v>52</v>
      </c>
      <c r="E26" s="17">
        <v>2.0</v>
      </c>
      <c r="F26" s="19">
        <v>500.0</v>
      </c>
      <c r="G26" s="19">
        <f t="shared" si="4"/>
        <v>1000</v>
      </c>
      <c r="H26" s="19" t="s">
        <v>25</v>
      </c>
      <c r="I26" s="19" t="s">
        <v>25</v>
      </c>
      <c r="J26" s="14"/>
      <c r="K26" s="14"/>
      <c r="L26" s="14">
        <f>F26</f>
        <v>500</v>
      </c>
      <c r="M26" s="14">
        <f>F26</f>
        <v>500</v>
      </c>
      <c r="N26" s="14"/>
      <c r="O26" s="14"/>
      <c r="P26" s="14"/>
      <c r="Q26" s="14"/>
      <c r="R26" s="14"/>
      <c r="S26" s="20">
        <f t="shared" si="3"/>
        <v>1000</v>
      </c>
      <c r="T26" s="5"/>
      <c r="U26" s="5"/>
      <c r="V26" s="5"/>
      <c r="W26" s="5"/>
      <c r="X26" s="5"/>
      <c r="Y26" s="5"/>
      <c r="Z26" s="5"/>
    </row>
    <row r="27" ht="15.0" customHeight="1">
      <c r="A27" s="15" t="s">
        <v>75</v>
      </c>
      <c r="B27" s="16" t="s">
        <v>76</v>
      </c>
      <c r="C27" s="17">
        <v>1.0</v>
      </c>
      <c r="D27" s="17" t="s">
        <v>52</v>
      </c>
      <c r="E27" s="17">
        <v>2.0</v>
      </c>
      <c r="F27" s="19">
        <v>500.0</v>
      </c>
      <c r="G27" s="19">
        <f t="shared" si="4"/>
        <v>1000</v>
      </c>
      <c r="H27" s="19" t="s">
        <v>25</v>
      </c>
      <c r="I27" s="19" t="s">
        <v>25</v>
      </c>
      <c r="J27" s="14"/>
      <c r="K27" s="14"/>
      <c r="L27" s="14"/>
      <c r="M27" s="14"/>
      <c r="N27" s="14">
        <f>F27</f>
        <v>500</v>
      </c>
      <c r="O27" s="14">
        <f>F27</f>
        <v>500</v>
      </c>
      <c r="P27" s="14"/>
      <c r="Q27" s="14"/>
      <c r="R27" s="14"/>
      <c r="S27" s="20">
        <f t="shared" si="3"/>
        <v>1000</v>
      </c>
      <c r="T27" s="5"/>
      <c r="U27" s="5"/>
      <c r="V27" s="5"/>
      <c r="W27" s="5"/>
      <c r="X27" s="5"/>
      <c r="Y27" s="5"/>
      <c r="Z27" s="5"/>
    </row>
    <row r="28" ht="15.0" customHeight="1">
      <c r="A28" s="15" t="s">
        <v>77</v>
      </c>
      <c r="B28" s="16" t="s">
        <v>78</v>
      </c>
      <c r="C28" s="17">
        <v>1.0</v>
      </c>
      <c r="D28" s="17" t="s">
        <v>52</v>
      </c>
      <c r="E28" s="17">
        <v>2.0</v>
      </c>
      <c r="F28" s="19">
        <v>500.0</v>
      </c>
      <c r="G28" s="19">
        <f t="shared" si="4"/>
        <v>1000</v>
      </c>
      <c r="H28" s="19" t="s">
        <v>25</v>
      </c>
      <c r="I28" s="19" t="s">
        <v>25</v>
      </c>
      <c r="J28" s="14"/>
      <c r="K28" s="14"/>
      <c r="L28" s="14"/>
      <c r="M28" s="14"/>
      <c r="N28" s="14"/>
      <c r="O28" s="14"/>
      <c r="P28" s="14">
        <f>F28</f>
        <v>500</v>
      </c>
      <c r="Q28" s="14">
        <f>F28</f>
        <v>500</v>
      </c>
      <c r="R28" s="14"/>
      <c r="S28" s="20">
        <f t="shared" si="3"/>
        <v>1000</v>
      </c>
      <c r="T28" s="5"/>
      <c r="U28" s="5"/>
      <c r="V28" s="5"/>
      <c r="W28" s="5"/>
      <c r="X28" s="5"/>
      <c r="Y28" s="5"/>
      <c r="Z28" s="5"/>
    </row>
    <row r="29" ht="15.0" customHeight="1">
      <c r="A29" s="15" t="s">
        <v>79</v>
      </c>
      <c r="B29" s="22" t="s">
        <v>80</v>
      </c>
      <c r="C29" s="17">
        <v>6.0</v>
      </c>
      <c r="D29" s="17" t="s">
        <v>40</v>
      </c>
      <c r="E29" s="17">
        <v>3.0</v>
      </c>
      <c r="F29" s="19">
        <v>1800.0</v>
      </c>
      <c r="G29" s="19">
        <f t="shared" si="4"/>
        <v>32400</v>
      </c>
      <c r="H29" s="19" t="s">
        <v>25</v>
      </c>
      <c r="I29" s="19" t="s">
        <v>25</v>
      </c>
      <c r="J29" s="14">
        <f>F29*C29</f>
        <v>10800</v>
      </c>
      <c r="K29" s="14"/>
      <c r="L29" s="14"/>
      <c r="M29" s="14"/>
      <c r="N29" s="14"/>
      <c r="O29" s="14">
        <f>F29*C29</f>
        <v>10800</v>
      </c>
      <c r="P29" s="14"/>
      <c r="Q29" s="14">
        <f>F29*C29</f>
        <v>10800</v>
      </c>
      <c r="R29" s="14"/>
      <c r="S29" s="20">
        <f t="shared" si="3"/>
        <v>32400</v>
      </c>
      <c r="T29" s="5"/>
      <c r="U29" s="5"/>
      <c r="V29" s="5"/>
      <c r="W29" s="5"/>
      <c r="X29" s="5"/>
      <c r="Y29" s="5"/>
      <c r="Z29" s="5"/>
    </row>
    <row r="30" ht="15.0" customHeight="1">
      <c r="A30" s="15" t="s">
        <v>81</v>
      </c>
      <c r="B30" s="16" t="s">
        <v>82</v>
      </c>
      <c r="C30" s="17">
        <v>1.0</v>
      </c>
      <c r="D30" s="17" t="s">
        <v>24</v>
      </c>
      <c r="E30" s="17">
        <v>8.0</v>
      </c>
      <c r="F30" s="19">
        <v>2300.0</v>
      </c>
      <c r="G30" s="19">
        <f t="shared" si="4"/>
        <v>18400</v>
      </c>
      <c r="H30" s="19" t="s">
        <v>25</v>
      </c>
      <c r="I30" s="19" t="s">
        <v>25</v>
      </c>
      <c r="J30" s="14">
        <f>F30</f>
        <v>2300</v>
      </c>
      <c r="K30" s="14">
        <f>F30</f>
        <v>2300</v>
      </c>
      <c r="L30" s="14">
        <f>F30</f>
        <v>2300</v>
      </c>
      <c r="M30" s="14">
        <f>F30</f>
        <v>2300</v>
      </c>
      <c r="N30" s="14">
        <f>F30</f>
        <v>2300</v>
      </c>
      <c r="O30" s="14">
        <f>F30</f>
        <v>2300</v>
      </c>
      <c r="P30" s="14">
        <f>F30</f>
        <v>2300</v>
      </c>
      <c r="Q30" s="14">
        <f>F30</f>
        <v>2300</v>
      </c>
      <c r="R30" s="14"/>
      <c r="S30" s="20">
        <f t="shared" si="3"/>
        <v>18400</v>
      </c>
      <c r="T30" s="5"/>
      <c r="U30" s="5"/>
      <c r="V30" s="5"/>
      <c r="W30" s="5"/>
      <c r="X30" s="5"/>
      <c r="Y30" s="5"/>
      <c r="Z30" s="5"/>
    </row>
    <row r="31" ht="15.0" customHeight="1">
      <c r="A31" s="15" t="s">
        <v>83</v>
      </c>
      <c r="B31" s="16" t="s">
        <v>84</v>
      </c>
      <c r="C31" s="17">
        <v>6.0</v>
      </c>
      <c r="D31" s="17" t="s">
        <v>55</v>
      </c>
      <c r="E31" s="17">
        <v>12.0</v>
      </c>
      <c r="F31" s="19">
        <v>100.0</v>
      </c>
      <c r="G31" s="19">
        <f t="shared" si="4"/>
        <v>7200</v>
      </c>
      <c r="H31" s="19" t="s">
        <v>25</v>
      </c>
      <c r="I31" s="19" t="s">
        <v>25</v>
      </c>
      <c r="J31" s="14">
        <f>F31*C31*4</f>
        <v>2400</v>
      </c>
      <c r="K31" s="14"/>
      <c r="L31" s="14"/>
      <c r="M31" s="14"/>
      <c r="N31" s="14"/>
      <c r="O31" s="14">
        <f>F31*C31*4</f>
        <v>2400</v>
      </c>
      <c r="P31" s="14"/>
      <c r="Q31" s="14">
        <f>F31*C31*4</f>
        <v>2400</v>
      </c>
      <c r="R31" s="14"/>
      <c r="S31" s="20">
        <f t="shared" si="3"/>
        <v>7200</v>
      </c>
      <c r="T31" s="5"/>
      <c r="U31" s="5"/>
      <c r="V31" s="5"/>
      <c r="W31" s="5"/>
      <c r="X31" s="5"/>
      <c r="Y31" s="5"/>
      <c r="Z31" s="5"/>
    </row>
    <row r="32" ht="15.0" customHeight="1">
      <c r="A32" s="31" t="s">
        <v>85</v>
      </c>
      <c r="B32" s="32" t="s">
        <v>86</v>
      </c>
      <c r="C32" s="33">
        <v>1.0</v>
      </c>
      <c r="D32" s="33" t="s">
        <v>40</v>
      </c>
      <c r="E32" s="34">
        <v>3.0</v>
      </c>
      <c r="F32" s="35">
        <v>4600.0</v>
      </c>
      <c r="G32" s="36">
        <f t="shared" si="4"/>
        <v>13800</v>
      </c>
      <c r="H32" s="37"/>
      <c r="I32" s="37">
        <f>F32</f>
        <v>4600</v>
      </c>
      <c r="J32" s="14"/>
      <c r="K32" s="14"/>
      <c r="L32" s="14"/>
      <c r="M32" s="37">
        <f t="shared" ref="M32:M34" si="14">F32</f>
        <v>4600</v>
      </c>
      <c r="N32" s="14"/>
      <c r="O32" s="14"/>
      <c r="P32" s="14"/>
      <c r="Q32" s="37">
        <f t="shared" ref="Q32:Q34" si="15">F32</f>
        <v>4600</v>
      </c>
      <c r="R32" s="37"/>
      <c r="S32" s="20">
        <f t="shared" si="3"/>
        <v>13800</v>
      </c>
      <c r="T32" s="38"/>
      <c r="U32" s="38"/>
      <c r="V32" s="38"/>
      <c r="W32" s="38"/>
      <c r="X32" s="38"/>
      <c r="Y32" s="38"/>
      <c r="Z32" s="38"/>
    </row>
    <row r="33" ht="15.0" customHeight="1">
      <c r="A33" s="15" t="s">
        <v>87</v>
      </c>
      <c r="B33" s="16" t="s">
        <v>88</v>
      </c>
      <c r="C33" s="17">
        <v>1.0</v>
      </c>
      <c r="D33" s="17" t="s">
        <v>52</v>
      </c>
      <c r="E33" s="17">
        <v>8.0</v>
      </c>
      <c r="F33" s="19">
        <v>300.0</v>
      </c>
      <c r="G33" s="19">
        <f t="shared" si="4"/>
        <v>2400</v>
      </c>
      <c r="H33" s="19" t="s">
        <v>25</v>
      </c>
      <c r="I33" s="19" t="s">
        <v>25</v>
      </c>
      <c r="J33" s="14">
        <f t="shared" ref="J33:J36" si="16">F33</f>
        <v>300</v>
      </c>
      <c r="K33" s="14">
        <f t="shared" ref="K33:K34" si="17">F33</f>
        <v>300</v>
      </c>
      <c r="L33" s="14">
        <f t="shared" ref="L33:L34" si="18">F33</f>
        <v>300</v>
      </c>
      <c r="M33" s="14">
        <f t="shared" si="14"/>
        <v>300</v>
      </c>
      <c r="N33" s="14">
        <f t="shared" ref="N33:N34" si="19">F33</f>
        <v>300</v>
      </c>
      <c r="O33" s="14">
        <f t="shared" ref="O33:O36" si="20">F33</f>
        <v>300</v>
      </c>
      <c r="P33" s="14">
        <f t="shared" ref="P33:P34" si="21">F33</f>
        <v>300</v>
      </c>
      <c r="Q33" s="14">
        <f t="shared" si="15"/>
        <v>300</v>
      </c>
      <c r="R33" s="14"/>
      <c r="S33" s="20">
        <f t="shared" si="3"/>
        <v>2400</v>
      </c>
      <c r="T33" s="5"/>
      <c r="U33" s="5"/>
      <c r="V33" s="5"/>
      <c r="W33" s="5"/>
      <c r="X33" s="5"/>
      <c r="Y33" s="5"/>
      <c r="Z33" s="5"/>
    </row>
    <row r="34" ht="15.0" customHeight="1">
      <c r="A34" s="15" t="s">
        <v>89</v>
      </c>
      <c r="B34" s="16" t="s">
        <v>90</v>
      </c>
      <c r="C34" s="17">
        <v>1.0</v>
      </c>
      <c r="D34" s="17" t="s">
        <v>52</v>
      </c>
      <c r="E34" s="17">
        <v>8.0</v>
      </c>
      <c r="F34" s="19">
        <v>300.0</v>
      </c>
      <c r="G34" s="19">
        <f t="shared" si="4"/>
        <v>2400</v>
      </c>
      <c r="H34" s="19" t="s">
        <v>25</v>
      </c>
      <c r="I34" s="19" t="s">
        <v>25</v>
      </c>
      <c r="J34" s="14">
        <f t="shared" si="16"/>
        <v>300</v>
      </c>
      <c r="K34" s="14">
        <f t="shared" si="17"/>
        <v>300</v>
      </c>
      <c r="L34" s="14">
        <f t="shared" si="18"/>
        <v>300</v>
      </c>
      <c r="M34" s="14">
        <f t="shared" si="14"/>
        <v>300</v>
      </c>
      <c r="N34" s="14">
        <f t="shared" si="19"/>
        <v>300</v>
      </c>
      <c r="O34" s="14">
        <f t="shared" si="20"/>
        <v>300</v>
      </c>
      <c r="P34" s="14">
        <f t="shared" si="21"/>
        <v>300</v>
      </c>
      <c r="Q34" s="14">
        <f t="shared" si="15"/>
        <v>300</v>
      </c>
      <c r="R34" s="14"/>
      <c r="S34" s="20">
        <f t="shared" si="3"/>
        <v>2400</v>
      </c>
      <c r="T34" s="5"/>
      <c r="U34" s="5"/>
      <c r="V34" s="5"/>
      <c r="W34" s="5"/>
      <c r="X34" s="5"/>
      <c r="Y34" s="5"/>
      <c r="Z34" s="5"/>
    </row>
    <row r="35" ht="15.0" customHeight="1">
      <c r="A35" s="15" t="s">
        <v>91</v>
      </c>
      <c r="B35" s="16" t="s">
        <v>92</v>
      </c>
      <c r="C35" s="17">
        <v>1.0</v>
      </c>
      <c r="D35" s="17" t="s">
        <v>52</v>
      </c>
      <c r="E35" s="17">
        <v>3.0</v>
      </c>
      <c r="F35" s="19">
        <v>300.0</v>
      </c>
      <c r="G35" s="19">
        <f t="shared" si="4"/>
        <v>900</v>
      </c>
      <c r="H35" s="19" t="s">
        <v>25</v>
      </c>
      <c r="I35" s="19" t="s">
        <v>25</v>
      </c>
      <c r="J35" s="14">
        <f t="shared" si="16"/>
        <v>300</v>
      </c>
      <c r="K35" s="14"/>
      <c r="L35" s="14"/>
      <c r="M35" s="14"/>
      <c r="N35" s="14"/>
      <c r="O35" s="14">
        <f t="shared" si="20"/>
        <v>300</v>
      </c>
      <c r="P35" s="14"/>
      <c r="Q35" s="14">
        <f>F34</f>
        <v>300</v>
      </c>
      <c r="R35" s="14"/>
      <c r="S35" s="20">
        <f t="shared" si="3"/>
        <v>900</v>
      </c>
      <c r="T35" s="5"/>
      <c r="U35" s="5"/>
      <c r="V35" s="5"/>
      <c r="W35" s="5"/>
      <c r="X35" s="5"/>
      <c r="Y35" s="5"/>
      <c r="Z35" s="5"/>
    </row>
    <row r="36" ht="15.0" customHeight="1">
      <c r="A36" s="15" t="s">
        <v>93</v>
      </c>
      <c r="B36" s="16" t="s">
        <v>94</v>
      </c>
      <c r="C36" s="17">
        <v>1.0</v>
      </c>
      <c r="D36" s="17" t="s">
        <v>40</v>
      </c>
      <c r="E36" s="17">
        <v>8.0</v>
      </c>
      <c r="F36" s="19">
        <v>300.0</v>
      </c>
      <c r="G36" s="19">
        <f t="shared" si="4"/>
        <v>2400</v>
      </c>
      <c r="H36" s="19" t="s">
        <v>25</v>
      </c>
      <c r="I36" s="19" t="s">
        <v>25</v>
      </c>
      <c r="J36" s="14">
        <f t="shared" si="16"/>
        <v>300</v>
      </c>
      <c r="K36" s="14">
        <f>F36</f>
        <v>300</v>
      </c>
      <c r="L36" s="14">
        <f>F36</f>
        <v>300</v>
      </c>
      <c r="M36" s="14">
        <f>F36</f>
        <v>300</v>
      </c>
      <c r="N36" s="14">
        <f>F36</f>
        <v>300</v>
      </c>
      <c r="O36" s="14">
        <f t="shared" si="20"/>
        <v>300</v>
      </c>
      <c r="P36" s="14">
        <f>F36</f>
        <v>300</v>
      </c>
      <c r="Q36" s="14">
        <f>F36</f>
        <v>300</v>
      </c>
      <c r="R36" s="14"/>
      <c r="S36" s="20">
        <f t="shared" si="3"/>
        <v>2400</v>
      </c>
      <c r="T36" s="5"/>
      <c r="U36" s="5"/>
      <c r="V36" s="5"/>
      <c r="W36" s="5"/>
      <c r="X36" s="5"/>
      <c r="Y36" s="5"/>
      <c r="Z36" s="5"/>
    </row>
    <row r="37" ht="15.0" customHeight="1">
      <c r="A37" s="15" t="s">
        <v>95</v>
      </c>
      <c r="B37" s="16" t="s">
        <v>96</v>
      </c>
      <c r="C37" s="17">
        <v>6.0</v>
      </c>
      <c r="D37" s="17" t="s">
        <v>55</v>
      </c>
      <c r="E37" s="17">
        <v>12.0</v>
      </c>
      <c r="F37" s="19">
        <v>70.0</v>
      </c>
      <c r="G37" s="19">
        <f t="shared" si="4"/>
        <v>5040</v>
      </c>
      <c r="H37" s="19" t="s">
        <v>25</v>
      </c>
      <c r="I37" s="19" t="s">
        <v>25</v>
      </c>
      <c r="J37" s="14">
        <f>F37*C37*4</f>
        <v>1680</v>
      </c>
      <c r="K37" s="14"/>
      <c r="L37" s="14"/>
      <c r="M37" s="14"/>
      <c r="N37" s="14"/>
      <c r="O37" s="14">
        <f>F37*C37*4</f>
        <v>1680</v>
      </c>
      <c r="P37" s="14"/>
      <c r="Q37" s="14">
        <f>F37*C37*4</f>
        <v>1680</v>
      </c>
      <c r="R37" s="14"/>
      <c r="S37" s="20">
        <f t="shared" si="3"/>
        <v>5040</v>
      </c>
      <c r="T37" s="5"/>
      <c r="U37" s="5"/>
      <c r="V37" s="5"/>
      <c r="W37" s="5"/>
      <c r="X37" s="5"/>
      <c r="Y37" s="5"/>
      <c r="Z37" s="5"/>
    </row>
    <row r="38" ht="15.0" customHeight="1">
      <c r="A38" s="24"/>
      <c r="B38" s="39" t="s">
        <v>97</v>
      </c>
      <c r="C38" s="40"/>
      <c r="D38" s="40"/>
      <c r="E38" s="40"/>
      <c r="F38" s="41"/>
      <c r="G38" s="26">
        <f>SUM(G13:G37)</f>
        <v>142570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0">
        <f t="shared" si="3"/>
        <v>0</v>
      </c>
      <c r="T38" s="5"/>
      <c r="U38" s="5"/>
      <c r="V38" s="5"/>
      <c r="W38" s="5"/>
      <c r="X38" s="5"/>
      <c r="Y38" s="5"/>
      <c r="Z38" s="5"/>
    </row>
    <row r="39" ht="15.0" customHeight="1">
      <c r="A39" s="6" t="s">
        <v>98</v>
      </c>
      <c r="B39" s="42" t="s">
        <v>99</v>
      </c>
      <c r="C39" s="43"/>
      <c r="D39" s="43"/>
      <c r="E39" s="43"/>
      <c r="F39" s="44"/>
      <c r="G39" s="4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0">
        <f t="shared" si="3"/>
        <v>0</v>
      </c>
      <c r="T39" s="5"/>
      <c r="U39" s="5"/>
      <c r="V39" s="5"/>
      <c r="W39" s="5"/>
      <c r="X39" s="5"/>
      <c r="Y39" s="5"/>
      <c r="Z39" s="5"/>
    </row>
    <row r="40" ht="15.0" customHeight="1">
      <c r="A40" s="15" t="s">
        <v>100</v>
      </c>
      <c r="B40" s="16" t="s">
        <v>101</v>
      </c>
      <c r="C40" s="45">
        <v>1.0</v>
      </c>
      <c r="D40" s="45" t="s">
        <v>24</v>
      </c>
      <c r="E40" s="45">
        <v>9.0</v>
      </c>
      <c r="F40" s="19">
        <v>1300.0</v>
      </c>
      <c r="G40" s="19">
        <f t="shared" ref="G40:G46" si="22">C40*E40*F40</f>
        <v>11700</v>
      </c>
      <c r="H40" s="19" t="s">
        <v>25</v>
      </c>
      <c r="I40" s="14">
        <f t="shared" ref="I40:I41" si="23">F40</f>
        <v>1300</v>
      </c>
      <c r="J40" s="14">
        <f t="shared" ref="J40:J41" si="24">F40</f>
        <v>1300</v>
      </c>
      <c r="K40" s="14">
        <f t="shared" ref="K40:K41" si="25">F40</f>
        <v>1300</v>
      </c>
      <c r="L40" s="14">
        <f t="shared" ref="L40:L41" si="26">F40</f>
        <v>1300</v>
      </c>
      <c r="M40" s="14">
        <f t="shared" ref="M40:M41" si="27">F40</f>
        <v>1300</v>
      </c>
      <c r="N40" s="14">
        <f t="shared" ref="N40:N41" si="28">F40</f>
        <v>1300</v>
      </c>
      <c r="O40" s="14">
        <f t="shared" ref="O40:O41" si="29">F40</f>
        <v>1300</v>
      </c>
      <c r="P40" s="14">
        <f t="shared" ref="P40:P41" si="30">F40</f>
        <v>1300</v>
      </c>
      <c r="Q40" s="14">
        <f t="shared" ref="Q40:Q41" si="31">F40</f>
        <v>1300</v>
      </c>
      <c r="R40" s="14"/>
      <c r="S40" s="20">
        <f t="shared" si="3"/>
        <v>11700</v>
      </c>
      <c r="T40" s="5"/>
      <c r="U40" s="5"/>
      <c r="V40" s="5"/>
      <c r="W40" s="5"/>
      <c r="X40" s="5"/>
      <c r="Y40" s="5"/>
      <c r="Z40" s="5"/>
    </row>
    <row r="41" ht="15.0" customHeight="1">
      <c r="A41" s="15" t="s">
        <v>102</v>
      </c>
      <c r="B41" s="16" t="s">
        <v>103</v>
      </c>
      <c r="C41" s="45">
        <v>1.0</v>
      </c>
      <c r="D41" s="45" t="s">
        <v>24</v>
      </c>
      <c r="E41" s="45">
        <v>9.0</v>
      </c>
      <c r="F41" s="19">
        <v>1500.0</v>
      </c>
      <c r="G41" s="19">
        <f t="shared" si="22"/>
        <v>13500</v>
      </c>
      <c r="H41" s="19" t="s">
        <v>25</v>
      </c>
      <c r="I41" s="14">
        <f t="shared" si="23"/>
        <v>1500</v>
      </c>
      <c r="J41" s="14">
        <f t="shared" si="24"/>
        <v>1500</v>
      </c>
      <c r="K41" s="14">
        <f t="shared" si="25"/>
        <v>1500</v>
      </c>
      <c r="L41" s="14">
        <f t="shared" si="26"/>
        <v>1500</v>
      </c>
      <c r="M41" s="14">
        <f t="shared" si="27"/>
        <v>1500</v>
      </c>
      <c r="N41" s="14">
        <f t="shared" si="28"/>
        <v>1500</v>
      </c>
      <c r="O41" s="14">
        <f t="shared" si="29"/>
        <v>1500</v>
      </c>
      <c r="P41" s="14">
        <f t="shared" si="30"/>
        <v>1500</v>
      </c>
      <c r="Q41" s="14">
        <f t="shared" si="31"/>
        <v>1500</v>
      </c>
      <c r="R41" s="14"/>
      <c r="S41" s="20">
        <f t="shared" si="3"/>
        <v>13500</v>
      </c>
      <c r="T41" s="5"/>
      <c r="U41" s="5"/>
      <c r="V41" s="5"/>
      <c r="W41" s="5"/>
      <c r="X41" s="5"/>
      <c r="Y41" s="5"/>
      <c r="Z41" s="5"/>
    </row>
    <row r="42" ht="15.0" customHeight="1">
      <c r="A42" s="15" t="s">
        <v>104</v>
      </c>
      <c r="B42" s="16" t="s">
        <v>105</v>
      </c>
      <c r="C42" s="45">
        <v>1.0</v>
      </c>
      <c r="D42" s="45" t="s">
        <v>40</v>
      </c>
      <c r="E42" s="45">
        <v>1.0</v>
      </c>
      <c r="F42" s="19">
        <v>450.0</v>
      </c>
      <c r="G42" s="19">
        <f t="shared" si="22"/>
        <v>450</v>
      </c>
      <c r="H42" s="19" t="s">
        <v>25</v>
      </c>
      <c r="I42" s="14">
        <f>G42</f>
        <v>450</v>
      </c>
      <c r="J42" s="14"/>
      <c r="K42" s="14"/>
      <c r="L42" s="14"/>
      <c r="M42" s="14"/>
      <c r="N42" s="14"/>
      <c r="O42" s="14"/>
      <c r="P42" s="14"/>
      <c r="Q42" s="14"/>
      <c r="R42" s="14"/>
      <c r="S42" s="20">
        <f t="shared" si="3"/>
        <v>450</v>
      </c>
      <c r="T42" s="5"/>
      <c r="U42" s="5"/>
      <c r="V42" s="5"/>
      <c r="W42" s="5"/>
      <c r="X42" s="5"/>
      <c r="Y42" s="5"/>
      <c r="Z42" s="5"/>
    </row>
    <row r="43" ht="15.0" customHeight="1">
      <c r="A43" s="15" t="s">
        <v>106</v>
      </c>
      <c r="B43" s="16" t="s">
        <v>107</v>
      </c>
      <c r="C43" s="45">
        <v>1.0</v>
      </c>
      <c r="D43" s="45" t="s">
        <v>24</v>
      </c>
      <c r="E43" s="45">
        <v>9.0</v>
      </c>
      <c r="F43" s="19">
        <v>700.0</v>
      </c>
      <c r="G43" s="19">
        <f t="shared" si="22"/>
        <v>6300</v>
      </c>
      <c r="H43" s="19" t="s">
        <v>25</v>
      </c>
      <c r="I43" s="19" t="s">
        <v>25</v>
      </c>
      <c r="J43" s="14">
        <f t="shared" ref="J43:J44" si="32">F43</f>
        <v>700</v>
      </c>
      <c r="K43" s="14">
        <f t="shared" ref="K43:K44" si="33">F43</f>
        <v>700</v>
      </c>
      <c r="L43" s="14">
        <f t="shared" ref="L43:L44" si="34">F43</f>
        <v>700</v>
      </c>
      <c r="M43" s="14">
        <f t="shared" ref="M43:M46" si="35">F43</f>
        <v>700</v>
      </c>
      <c r="N43" s="14">
        <f t="shared" ref="N43:N44" si="36">F43</f>
        <v>700</v>
      </c>
      <c r="O43" s="14">
        <f t="shared" ref="O43:O44" si="37">F43</f>
        <v>700</v>
      </c>
      <c r="P43" s="14">
        <f t="shared" ref="P43:P44" si="38">F43</f>
        <v>700</v>
      </c>
      <c r="Q43" s="14">
        <f t="shared" ref="Q43:Q46" si="39">F43</f>
        <v>700</v>
      </c>
      <c r="R43" s="14">
        <f>F43</f>
        <v>700</v>
      </c>
      <c r="S43" s="20">
        <f t="shared" si="3"/>
        <v>6300</v>
      </c>
      <c r="T43" s="5"/>
      <c r="U43" s="5"/>
      <c r="V43" s="5"/>
      <c r="W43" s="5"/>
      <c r="X43" s="5"/>
      <c r="Y43" s="5"/>
      <c r="Z43" s="5"/>
    </row>
    <row r="44" ht="15.0" customHeight="1">
      <c r="A44" s="15" t="s">
        <v>108</v>
      </c>
      <c r="B44" s="16" t="s">
        <v>109</v>
      </c>
      <c r="C44" s="45">
        <v>1.0</v>
      </c>
      <c r="D44" s="45" t="s">
        <v>110</v>
      </c>
      <c r="E44" s="45">
        <v>9.0</v>
      </c>
      <c r="F44" s="19">
        <v>800.0</v>
      </c>
      <c r="G44" s="19">
        <f t="shared" si="22"/>
        <v>7200</v>
      </c>
      <c r="H44" s="19" t="s">
        <v>25</v>
      </c>
      <c r="I44" s="14">
        <f t="shared" ref="I44:I46" si="40">F44</f>
        <v>800</v>
      </c>
      <c r="J44" s="14">
        <f t="shared" si="32"/>
        <v>800</v>
      </c>
      <c r="K44" s="14">
        <f t="shared" si="33"/>
        <v>800</v>
      </c>
      <c r="L44" s="14">
        <f t="shared" si="34"/>
        <v>800</v>
      </c>
      <c r="M44" s="14">
        <f t="shared" si="35"/>
        <v>800</v>
      </c>
      <c r="N44" s="14">
        <f t="shared" si="36"/>
        <v>800</v>
      </c>
      <c r="O44" s="14">
        <f t="shared" si="37"/>
        <v>800</v>
      </c>
      <c r="P44" s="14">
        <f t="shared" si="38"/>
        <v>800</v>
      </c>
      <c r="Q44" s="14">
        <f t="shared" si="39"/>
        <v>800</v>
      </c>
      <c r="R44" s="14"/>
      <c r="S44" s="20">
        <f t="shared" si="3"/>
        <v>7200</v>
      </c>
      <c r="T44" s="5"/>
      <c r="U44" s="5"/>
      <c r="V44" s="5"/>
      <c r="W44" s="5"/>
      <c r="X44" s="5"/>
      <c r="Y44" s="5"/>
      <c r="Z44" s="5"/>
    </row>
    <row r="45" ht="15.0" customHeight="1">
      <c r="A45" s="15" t="s">
        <v>111</v>
      </c>
      <c r="B45" s="16" t="s">
        <v>112</v>
      </c>
      <c r="C45" s="45">
        <v>1.0</v>
      </c>
      <c r="D45" s="45" t="s">
        <v>40</v>
      </c>
      <c r="E45" s="46">
        <v>3.0</v>
      </c>
      <c r="F45" s="23">
        <v>1500.0</v>
      </c>
      <c r="G45" s="19">
        <f t="shared" si="22"/>
        <v>4500</v>
      </c>
      <c r="H45" s="19" t="s">
        <v>25</v>
      </c>
      <c r="I45" s="14">
        <f t="shared" si="40"/>
        <v>1500</v>
      </c>
      <c r="J45" s="14"/>
      <c r="K45" s="14"/>
      <c r="L45" s="14"/>
      <c r="M45" s="14">
        <f t="shared" si="35"/>
        <v>1500</v>
      </c>
      <c r="N45" s="14"/>
      <c r="O45" s="14"/>
      <c r="P45" s="14"/>
      <c r="Q45" s="14">
        <f t="shared" si="39"/>
        <v>1500</v>
      </c>
      <c r="R45" s="14"/>
      <c r="S45" s="20">
        <f t="shared" si="3"/>
        <v>4500</v>
      </c>
      <c r="T45" s="5"/>
      <c r="U45" s="5"/>
      <c r="V45" s="5"/>
      <c r="W45" s="5"/>
      <c r="X45" s="5"/>
      <c r="Y45" s="5"/>
      <c r="Z45" s="5"/>
    </row>
    <row r="46" ht="15.0" customHeight="1">
      <c r="A46" s="47" t="s">
        <v>113</v>
      </c>
      <c r="B46" s="48" t="s">
        <v>114</v>
      </c>
      <c r="C46" s="33">
        <v>1.0</v>
      </c>
      <c r="D46" s="33" t="s">
        <v>40</v>
      </c>
      <c r="E46" s="34">
        <v>3.0</v>
      </c>
      <c r="F46" s="35">
        <v>620.0</v>
      </c>
      <c r="G46" s="36">
        <f t="shared" si="22"/>
        <v>1860</v>
      </c>
      <c r="H46" s="37"/>
      <c r="I46" s="37">
        <f t="shared" si="40"/>
        <v>620</v>
      </c>
      <c r="J46" s="14"/>
      <c r="K46" s="14"/>
      <c r="L46" s="14"/>
      <c r="M46" s="37">
        <f t="shared" si="35"/>
        <v>620</v>
      </c>
      <c r="N46" s="14"/>
      <c r="O46" s="14"/>
      <c r="P46" s="14"/>
      <c r="Q46" s="37">
        <f t="shared" si="39"/>
        <v>620</v>
      </c>
      <c r="R46" s="37"/>
      <c r="S46" s="20">
        <f t="shared" si="3"/>
        <v>1860</v>
      </c>
      <c r="T46" s="38"/>
      <c r="U46" s="38"/>
      <c r="V46" s="38"/>
      <c r="W46" s="38"/>
      <c r="X46" s="38"/>
      <c r="Y46" s="38"/>
      <c r="Z46" s="38"/>
    </row>
    <row r="47" ht="15.0" customHeight="1">
      <c r="A47" s="24"/>
      <c r="B47" s="39" t="s">
        <v>115</v>
      </c>
      <c r="C47" s="40"/>
      <c r="D47" s="40"/>
      <c r="E47" s="40"/>
      <c r="F47" s="41"/>
      <c r="G47" s="26">
        <f>SUM(G40:G46)</f>
        <v>45510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0">
        <f t="shared" si="3"/>
        <v>0</v>
      </c>
      <c r="T47" s="5"/>
      <c r="U47" s="5"/>
      <c r="V47" s="5"/>
      <c r="W47" s="5"/>
      <c r="X47" s="5"/>
      <c r="Y47" s="5"/>
      <c r="Z47" s="5"/>
    </row>
    <row r="48" ht="15.0" customHeight="1">
      <c r="A48" s="6" t="s">
        <v>116</v>
      </c>
      <c r="B48" s="42" t="s">
        <v>117</v>
      </c>
      <c r="C48" s="43"/>
      <c r="D48" s="43"/>
      <c r="E48" s="43"/>
      <c r="F48" s="44"/>
      <c r="G48" s="4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0">
        <f t="shared" si="3"/>
        <v>0</v>
      </c>
      <c r="T48" s="5"/>
      <c r="U48" s="5"/>
      <c r="V48" s="5"/>
      <c r="W48" s="5"/>
      <c r="X48" s="5"/>
      <c r="Y48" s="5"/>
      <c r="Z48" s="5"/>
    </row>
    <row r="49" ht="15.0" customHeight="1">
      <c r="A49" s="31" t="s">
        <v>118</v>
      </c>
      <c r="B49" s="16" t="s">
        <v>119</v>
      </c>
      <c r="C49" s="17">
        <v>1.0</v>
      </c>
      <c r="D49" s="17" t="s">
        <v>40</v>
      </c>
      <c r="E49" s="17">
        <v>1.0</v>
      </c>
      <c r="F49" s="19">
        <v>2000.0</v>
      </c>
      <c r="G49" s="19">
        <f t="shared" ref="G49:G54" si="41">C49*E49*F49</f>
        <v>2000</v>
      </c>
      <c r="H49" s="14">
        <f t="shared" ref="H49:H52" si="42">F49</f>
        <v>2000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0">
        <f t="shared" si="3"/>
        <v>2000</v>
      </c>
      <c r="T49" s="5"/>
      <c r="U49" s="5"/>
      <c r="V49" s="5"/>
      <c r="W49" s="5"/>
      <c r="X49" s="5"/>
      <c r="Y49" s="5"/>
      <c r="Z49" s="5"/>
    </row>
    <row r="50" ht="15.0" customHeight="1">
      <c r="A50" s="31" t="s">
        <v>120</v>
      </c>
      <c r="B50" s="16" t="s">
        <v>121</v>
      </c>
      <c r="C50" s="17">
        <v>1.0</v>
      </c>
      <c r="D50" s="17" t="s">
        <v>31</v>
      </c>
      <c r="E50" s="17">
        <v>11.0</v>
      </c>
      <c r="F50" s="23">
        <v>1000.0</v>
      </c>
      <c r="G50" s="19">
        <f t="shared" si="41"/>
        <v>11000</v>
      </c>
      <c r="H50" s="19">
        <f t="shared" si="42"/>
        <v>1000</v>
      </c>
      <c r="I50" s="14">
        <f t="shared" ref="I50:I51" si="43">F50</f>
        <v>1000</v>
      </c>
      <c r="J50" s="14">
        <f t="shared" ref="J50:J51" si="44">F50</f>
        <v>1000</v>
      </c>
      <c r="K50" s="14">
        <f t="shared" ref="K50:K51" si="45">F50</f>
        <v>1000</v>
      </c>
      <c r="L50" s="14">
        <f t="shared" ref="L50:L51" si="46">F50</f>
        <v>1000</v>
      </c>
      <c r="M50" s="14">
        <f t="shared" ref="M50:M51" si="47">F50</f>
        <v>1000</v>
      </c>
      <c r="N50" s="14">
        <f t="shared" ref="N50:N51" si="48">F50</f>
        <v>1000</v>
      </c>
      <c r="O50" s="14">
        <f t="shared" ref="O50:O51" si="49">F50</f>
        <v>1000</v>
      </c>
      <c r="P50" s="14">
        <f t="shared" ref="P50:P51" si="50">F50</f>
        <v>1000</v>
      </c>
      <c r="Q50" s="14">
        <f t="shared" ref="Q50:Q51" si="51">F50</f>
        <v>1000</v>
      </c>
      <c r="R50" s="19">
        <f t="shared" ref="R50:R51" si="52">F50</f>
        <v>1000</v>
      </c>
      <c r="S50" s="20">
        <f t="shared" si="3"/>
        <v>11000</v>
      </c>
      <c r="T50" s="5"/>
      <c r="U50" s="5"/>
      <c r="V50" s="5"/>
      <c r="W50" s="5"/>
      <c r="X50" s="5"/>
      <c r="Y50" s="5"/>
      <c r="Z50" s="5"/>
    </row>
    <row r="51" ht="15.0" customHeight="1">
      <c r="A51" s="31" t="s">
        <v>122</v>
      </c>
      <c r="B51" s="16" t="s">
        <v>123</v>
      </c>
      <c r="C51" s="17">
        <v>1.0</v>
      </c>
      <c r="D51" s="18" t="s">
        <v>24</v>
      </c>
      <c r="E51" s="18">
        <v>11.0</v>
      </c>
      <c r="F51" s="23">
        <v>2500.0</v>
      </c>
      <c r="G51" s="19">
        <f t="shared" si="41"/>
        <v>27500</v>
      </c>
      <c r="H51" s="19">
        <f t="shared" si="42"/>
        <v>2500</v>
      </c>
      <c r="I51" s="14">
        <f t="shared" si="43"/>
        <v>2500</v>
      </c>
      <c r="J51" s="14">
        <f t="shared" si="44"/>
        <v>2500</v>
      </c>
      <c r="K51" s="14">
        <f t="shared" si="45"/>
        <v>2500</v>
      </c>
      <c r="L51" s="14">
        <f t="shared" si="46"/>
        <v>2500</v>
      </c>
      <c r="M51" s="14">
        <f t="shared" si="47"/>
        <v>2500</v>
      </c>
      <c r="N51" s="14">
        <f t="shared" si="48"/>
        <v>2500</v>
      </c>
      <c r="O51" s="14">
        <f t="shared" si="49"/>
        <v>2500</v>
      </c>
      <c r="P51" s="14">
        <f t="shared" si="50"/>
        <v>2500</v>
      </c>
      <c r="Q51" s="14">
        <f t="shared" si="51"/>
        <v>2500</v>
      </c>
      <c r="R51" s="19">
        <f t="shared" si="52"/>
        <v>2500</v>
      </c>
      <c r="S51" s="20">
        <f t="shared" si="3"/>
        <v>27500</v>
      </c>
      <c r="T51" s="5"/>
      <c r="U51" s="5"/>
      <c r="V51" s="5"/>
      <c r="W51" s="5"/>
      <c r="X51" s="5"/>
      <c r="Y51" s="5"/>
      <c r="Z51" s="5"/>
    </row>
    <row r="52" ht="15.0" customHeight="1">
      <c r="A52" s="31" t="s">
        <v>124</v>
      </c>
      <c r="B52" s="16" t="s">
        <v>125</v>
      </c>
      <c r="C52" s="17">
        <v>1.0</v>
      </c>
      <c r="D52" s="17" t="s">
        <v>40</v>
      </c>
      <c r="E52" s="17">
        <v>1.0</v>
      </c>
      <c r="F52" s="23">
        <v>2400.0</v>
      </c>
      <c r="G52" s="19">
        <f t="shared" si="41"/>
        <v>2400</v>
      </c>
      <c r="H52" s="14">
        <f t="shared" si="42"/>
        <v>2400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0">
        <f t="shared" si="3"/>
        <v>2400</v>
      </c>
      <c r="T52" s="5"/>
      <c r="U52" s="5"/>
      <c r="V52" s="5"/>
      <c r="W52" s="5"/>
      <c r="X52" s="5"/>
      <c r="Y52" s="5"/>
      <c r="Z52" s="5"/>
    </row>
    <row r="53" ht="15.0" customHeight="1">
      <c r="A53" s="31" t="s">
        <v>126</v>
      </c>
      <c r="B53" s="16" t="s">
        <v>127</v>
      </c>
      <c r="C53" s="17">
        <v>1.0</v>
      </c>
      <c r="D53" s="17" t="s">
        <v>40</v>
      </c>
      <c r="E53" s="17">
        <v>3.0</v>
      </c>
      <c r="F53" s="19">
        <v>150.0</v>
      </c>
      <c r="G53" s="19">
        <f t="shared" si="41"/>
        <v>450</v>
      </c>
      <c r="H53" s="19" t="s">
        <v>25</v>
      </c>
      <c r="I53" s="19" t="s">
        <v>25</v>
      </c>
      <c r="J53" s="14"/>
      <c r="K53" s="14">
        <f t="shared" ref="K53:K54" si="53">F53</f>
        <v>150</v>
      </c>
      <c r="L53" s="14"/>
      <c r="M53" s="14">
        <f t="shared" ref="M53:M54" si="54">F53</f>
        <v>150</v>
      </c>
      <c r="N53" s="14"/>
      <c r="O53" s="14"/>
      <c r="P53" s="14"/>
      <c r="Q53" s="14">
        <f t="shared" ref="Q53:Q54" si="55">F53</f>
        <v>150</v>
      </c>
      <c r="R53" s="14"/>
      <c r="S53" s="20">
        <f t="shared" si="3"/>
        <v>450</v>
      </c>
      <c r="T53" s="5"/>
      <c r="U53" s="5"/>
      <c r="V53" s="5"/>
      <c r="W53" s="5"/>
      <c r="X53" s="5"/>
      <c r="Y53" s="5"/>
      <c r="Z53" s="5"/>
    </row>
    <row r="54" ht="15.0" customHeight="1">
      <c r="A54" s="31" t="s">
        <v>128</v>
      </c>
      <c r="B54" s="16" t="s">
        <v>129</v>
      </c>
      <c r="C54" s="17">
        <v>1.0</v>
      </c>
      <c r="D54" s="17" t="s">
        <v>40</v>
      </c>
      <c r="E54" s="17">
        <v>11.0</v>
      </c>
      <c r="F54" s="19">
        <v>150.0</v>
      </c>
      <c r="G54" s="19">
        <f t="shared" si="41"/>
        <v>1650</v>
      </c>
      <c r="H54" s="19">
        <f>F54</f>
        <v>150</v>
      </c>
      <c r="I54" s="14">
        <f>F54</f>
        <v>150</v>
      </c>
      <c r="J54" s="14">
        <f>F54</f>
        <v>150</v>
      </c>
      <c r="K54" s="14">
        <f t="shared" si="53"/>
        <v>150</v>
      </c>
      <c r="L54" s="14">
        <f>F54</f>
        <v>150</v>
      </c>
      <c r="M54" s="14">
        <f t="shared" si="54"/>
        <v>150</v>
      </c>
      <c r="N54" s="14">
        <f>F54</f>
        <v>150</v>
      </c>
      <c r="O54" s="14">
        <f>F54</f>
        <v>150</v>
      </c>
      <c r="P54" s="14">
        <f>F54</f>
        <v>150</v>
      </c>
      <c r="Q54" s="14">
        <f t="shared" si="55"/>
        <v>150</v>
      </c>
      <c r="R54" s="19">
        <f>F54</f>
        <v>150</v>
      </c>
      <c r="S54" s="20">
        <f t="shared" si="3"/>
        <v>1650</v>
      </c>
      <c r="T54" s="5"/>
      <c r="U54" s="5"/>
      <c r="V54" s="5"/>
      <c r="W54" s="5"/>
      <c r="X54" s="5"/>
      <c r="Y54" s="5"/>
      <c r="Z54" s="5"/>
    </row>
    <row r="55" ht="15.0" customHeight="1">
      <c r="A55" s="24"/>
      <c r="B55" s="39" t="s">
        <v>130</v>
      </c>
      <c r="C55" s="40"/>
      <c r="D55" s="40"/>
      <c r="E55" s="40"/>
      <c r="F55" s="41"/>
      <c r="G55" s="26">
        <f>SUM(G49:G54)</f>
        <v>45000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20">
        <f t="shared" si="3"/>
        <v>0</v>
      </c>
      <c r="T55" s="5"/>
      <c r="U55" s="5"/>
      <c r="V55" s="5"/>
      <c r="W55" s="5"/>
      <c r="X55" s="5"/>
      <c r="Y55" s="5"/>
      <c r="Z55" s="5"/>
    </row>
    <row r="56" ht="15.0" customHeight="1">
      <c r="A56" s="6" t="s">
        <v>131</v>
      </c>
      <c r="B56" s="49" t="s">
        <v>132</v>
      </c>
      <c r="C56" s="43"/>
      <c r="D56" s="43"/>
      <c r="E56" s="43"/>
      <c r="F56" s="44"/>
      <c r="G56" s="10">
        <f>SUM(G11+G38+G47+G55)</f>
        <v>250380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20">
        <f t="shared" si="3"/>
        <v>0</v>
      </c>
      <c r="T56" s="5"/>
      <c r="U56" s="5"/>
      <c r="V56" s="5"/>
      <c r="W56" s="5"/>
      <c r="X56" s="5"/>
      <c r="Y56" s="5"/>
      <c r="Z56" s="5"/>
    </row>
    <row r="57" ht="15.0" customHeight="1">
      <c r="A57" s="50">
        <v>6.0</v>
      </c>
      <c r="B57" s="49" t="s">
        <v>133</v>
      </c>
      <c r="C57" s="17">
        <v>1.0</v>
      </c>
      <c r="D57" s="17" t="s">
        <v>40</v>
      </c>
      <c r="E57" s="17">
        <v>1.0</v>
      </c>
      <c r="F57" s="19">
        <f>G56/9</f>
        <v>27820</v>
      </c>
      <c r="G57" s="19">
        <f>C57*E57*F57</f>
        <v>27820</v>
      </c>
      <c r="H57" s="51">
        <f>G57</f>
        <v>27820</v>
      </c>
      <c r="I57" s="52"/>
      <c r="J57" s="52"/>
      <c r="K57" s="14"/>
      <c r="L57" s="14"/>
      <c r="M57" s="14"/>
      <c r="N57" s="14"/>
      <c r="O57" s="14"/>
      <c r="P57" s="14"/>
      <c r="Q57" s="14"/>
      <c r="R57" s="14"/>
      <c r="S57" s="20">
        <f t="shared" si="3"/>
        <v>27820</v>
      </c>
      <c r="T57" s="5"/>
      <c r="U57" s="5"/>
      <c r="V57" s="5"/>
      <c r="W57" s="5"/>
      <c r="X57" s="5"/>
      <c r="Y57" s="5"/>
      <c r="Z57" s="5"/>
    </row>
    <row r="58" ht="15.0" customHeight="1">
      <c r="A58" s="6" t="s">
        <v>134</v>
      </c>
      <c r="B58" s="49" t="s">
        <v>135</v>
      </c>
      <c r="C58" s="43"/>
      <c r="D58" s="43"/>
      <c r="E58" s="43"/>
      <c r="F58" s="44"/>
      <c r="G58" s="53">
        <f>SUM(G56:G57)</f>
        <v>278200</v>
      </c>
      <c r="H58" s="53">
        <f t="shared" ref="H58:S58" si="56">SUM(H3:H57)</f>
        <v>49970</v>
      </c>
      <c r="I58" s="53">
        <f t="shared" si="56"/>
        <v>18220</v>
      </c>
      <c r="J58" s="53">
        <f t="shared" si="56"/>
        <v>36740</v>
      </c>
      <c r="K58" s="53">
        <f t="shared" si="56"/>
        <v>17100</v>
      </c>
      <c r="L58" s="53">
        <f t="shared" si="56"/>
        <v>16850</v>
      </c>
      <c r="M58" s="53">
        <f t="shared" si="56"/>
        <v>23820</v>
      </c>
      <c r="N58" s="53">
        <f t="shared" si="56"/>
        <v>16250</v>
      </c>
      <c r="O58" s="53">
        <f t="shared" si="56"/>
        <v>35090</v>
      </c>
      <c r="P58" s="53">
        <f t="shared" si="56"/>
        <v>16850</v>
      </c>
      <c r="Q58" s="53">
        <f t="shared" si="56"/>
        <v>42660</v>
      </c>
      <c r="R58" s="53">
        <f t="shared" si="56"/>
        <v>4650</v>
      </c>
      <c r="S58" s="4">
        <f t="shared" si="56"/>
        <v>278200</v>
      </c>
      <c r="T58" s="5"/>
      <c r="U58" s="5"/>
      <c r="V58" s="5"/>
      <c r="W58" s="5"/>
      <c r="X58" s="5"/>
      <c r="Y58" s="5"/>
      <c r="Z58" s="5"/>
    </row>
    <row r="59" ht="15.0" customHeight="1">
      <c r="A59" s="54"/>
      <c r="B59" s="54"/>
      <c r="C59" s="54"/>
      <c r="D59" s="54"/>
      <c r="E59" s="55"/>
      <c r="F59" s="56"/>
      <c r="G59" s="54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4"/>
      <c r="T59" s="5"/>
      <c r="U59" s="5"/>
      <c r="V59" s="5"/>
      <c r="W59" s="5"/>
      <c r="X59" s="5"/>
      <c r="Y59" s="5"/>
      <c r="Z59" s="5"/>
    </row>
    <row r="60" ht="15.0" customHeight="1">
      <c r="A60" s="54"/>
      <c r="B60" s="54"/>
      <c r="C60" s="54"/>
      <c r="D60" s="54"/>
      <c r="E60" s="54"/>
      <c r="F60" s="54"/>
      <c r="G60" s="54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4"/>
      <c r="T60" s="5"/>
      <c r="U60" s="5"/>
      <c r="V60" s="5"/>
      <c r="W60" s="5"/>
      <c r="X60" s="5"/>
      <c r="Y60" s="5"/>
      <c r="Z60" s="5"/>
    </row>
    <row r="61" ht="15.0" customHeight="1">
      <c r="A61" s="54"/>
      <c r="B61" s="54"/>
      <c r="C61" s="54"/>
      <c r="D61" s="54"/>
      <c r="E61" s="54"/>
      <c r="F61" s="54"/>
      <c r="G61" s="54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4"/>
      <c r="T61" s="5"/>
      <c r="U61" s="5"/>
      <c r="V61" s="5"/>
      <c r="W61" s="5"/>
      <c r="X61" s="5"/>
      <c r="Y61" s="5"/>
      <c r="Z61" s="5"/>
    </row>
    <row r="62" ht="15.0" customHeight="1">
      <c r="A62" s="54"/>
      <c r="B62" s="54"/>
      <c r="C62" s="54"/>
      <c r="D62" s="54"/>
      <c r="E62" s="54"/>
      <c r="F62" s="54"/>
      <c r="G62" s="54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4"/>
      <c r="T62" s="5"/>
      <c r="U62" s="5"/>
      <c r="V62" s="5"/>
      <c r="W62" s="5"/>
      <c r="X62" s="5"/>
      <c r="Y62" s="5"/>
      <c r="Z62" s="5"/>
    </row>
    <row r="63" ht="15.0" customHeight="1">
      <c r="A63" s="54"/>
      <c r="B63" s="54"/>
      <c r="C63" s="54"/>
      <c r="D63" s="54"/>
      <c r="E63" s="54"/>
      <c r="F63" s="54"/>
      <c r="G63" s="54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4"/>
      <c r="T63" s="5"/>
      <c r="U63" s="5"/>
      <c r="V63" s="5"/>
      <c r="W63" s="5"/>
      <c r="X63" s="5"/>
      <c r="Y63" s="5"/>
      <c r="Z63" s="5"/>
    </row>
    <row r="64" ht="15.0" customHeight="1">
      <c r="A64" s="54"/>
      <c r="B64" s="54"/>
      <c r="C64" s="54"/>
      <c r="D64" s="54"/>
      <c r="E64" s="54"/>
      <c r="F64" s="54"/>
      <c r="G64" s="54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4"/>
      <c r="T64" s="5"/>
      <c r="U64" s="5"/>
      <c r="V64" s="5"/>
      <c r="W64" s="5"/>
      <c r="X64" s="5"/>
      <c r="Y64" s="5"/>
      <c r="Z64" s="5"/>
    </row>
    <row r="65" ht="15.0" customHeight="1">
      <c r="A65" s="54"/>
      <c r="B65" s="54"/>
      <c r="C65" s="54"/>
      <c r="D65" s="54"/>
      <c r="E65" s="54"/>
      <c r="F65" s="54"/>
      <c r="G65" s="54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4"/>
      <c r="T65" s="5"/>
      <c r="U65" s="5"/>
      <c r="V65" s="5"/>
      <c r="W65" s="5"/>
      <c r="X65" s="5"/>
      <c r="Y65" s="5"/>
      <c r="Z65" s="5"/>
    </row>
    <row r="66" ht="15.0" customHeight="1">
      <c r="A66" s="54"/>
      <c r="B66" s="54"/>
      <c r="C66" s="54"/>
      <c r="D66" s="54"/>
      <c r="E66" s="54"/>
      <c r="F66" s="54"/>
      <c r="G66" s="54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4"/>
      <c r="T66" s="5"/>
      <c r="U66" s="5"/>
      <c r="V66" s="5"/>
      <c r="W66" s="5"/>
      <c r="X66" s="5"/>
      <c r="Y66" s="5"/>
      <c r="Z66" s="5"/>
    </row>
    <row r="67" ht="15.0" customHeight="1">
      <c r="A67" s="54"/>
      <c r="B67" s="54"/>
      <c r="C67" s="54"/>
      <c r="D67" s="54"/>
      <c r="E67" s="54"/>
      <c r="F67" s="54"/>
      <c r="G67" s="54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4"/>
      <c r="T67" s="5"/>
      <c r="U67" s="5"/>
      <c r="V67" s="5"/>
      <c r="W67" s="5"/>
      <c r="X67" s="5"/>
      <c r="Y67" s="5"/>
      <c r="Z67" s="5"/>
    </row>
    <row r="68" ht="15.0" customHeight="1">
      <c r="A68" s="54"/>
      <c r="B68" s="54"/>
      <c r="C68" s="54"/>
      <c r="D68" s="54"/>
      <c r="E68" s="54"/>
      <c r="F68" s="54"/>
      <c r="G68" s="54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4"/>
      <c r="T68" s="5"/>
      <c r="U68" s="5"/>
      <c r="V68" s="5"/>
      <c r="W68" s="5"/>
      <c r="X68" s="5"/>
      <c r="Y68" s="5"/>
      <c r="Z68" s="5"/>
    </row>
    <row r="69" ht="15.0" customHeight="1">
      <c r="A69" s="54"/>
      <c r="B69" s="54"/>
      <c r="C69" s="54"/>
      <c r="D69" s="54"/>
      <c r="E69" s="54"/>
      <c r="F69" s="54"/>
      <c r="G69" s="54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4"/>
      <c r="T69" s="5"/>
      <c r="U69" s="5"/>
      <c r="V69" s="5"/>
      <c r="W69" s="5"/>
      <c r="X69" s="5"/>
      <c r="Y69" s="5"/>
      <c r="Z69" s="5"/>
    </row>
    <row r="70" ht="15.0" customHeight="1">
      <c r="A70" s="54"/>
      <c r="B70" s="54"/>
      <c r="C70" s="54"/>
      <c r="D70" s="54"/>
      <c r="E70" s="54"/>
      <c r="F70" s="54"/>
      <c r="G70" s="54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4"/>
      <c r="T70" s="5"/>
      <c r="U70" s="5"/>
      <c r="V70" s="5"/>
      <c r="W70" s="5"/>
      <c r="X70" s="5"/>
      <c r="Y70" s="5"/>
      <c r="Z70" s="5"/>
    </row>
    <row r="71" ht="15.0" customHeight="1">
      <c r="A71" s="54"/>
      <c r="B71" s="54"/>
      <c r="C71" s="54"/>
      <c r="D71" s="54"/>
      <c r="E71" s="54"/>
      <c r="F71" s="54"/>
      <c r="G71" s="54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4"/>
      <c r="T71" s="5"/>
      <c r="U71" s="5"/>
      <c r="V71" s="5"/>
      <c r="W71" s="5"/>
      <c r="X71" s="5"/>
      <c r="Y71" s="5"/>
      <c r="Z71" s="5"/>
    </row>
    <row r="72" ht="15.0" customHeight="1">
      <c r="A72" s="54"/>
      <c r="B72" s="54"/>
      <c r="C72" s="54"/>
      <c r="D72" s="54"/>
      <c r="E72" s="54"/>
      <c r="F72" s="54"/>
      <c r="G72" s="54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4"/>
      <c r="T72" s="5"/>
      <c r="U72" s="5"/>
      <c r="V72" s="5"/>
      <c r="W72" s="5"/>
      <c r="X72" s="5"/>
      <c r="Y72" s="5"/>
      <c r="Z72" s="5"/>
    </row>
    <row r="73" ht="15.0" customHeight="1">
      <c r="A73" s="54"/>
      <c r="B73" s="54"/>
      <c r="C73" s="54"/>
      <c r="D73" s="54"/>
      <c r="E73" s="54"/>
      <c r="F73" s="54"/>
      <c r="G73" s="54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4"/>
      <c r="T73" s="5"/>
      <c r="U73" s="5"/>
      <c r="V73" s="5"/>
      <c r="W73" s="5"/>
      <c r="X73" s="5"/>
      <c r="Y73" s="5"/>
      <c r="Z73" s="5"/>
    </row>
    <row r="74" ht="15.0" customHeight="1">
      <c r="A74" s="54"/>
      <c r="B74" s="54"/>
      <c r="C74" s="54"/>
      <c r="D74" s="54"/>
      <c r="E74" s="54"/>
      <c r="F74" s="54"/>
      <c r="G74" s="54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4"/>
      <c r="T74" s="5"/>
      <c r="U74" s="5"/>
      <c r="V74" s="5"/>
      <c r="W74" s="5"/>
      <c r="X74" s="5"/>
      <c r="Y74" s="5"/>
      <c r="Z74" s="5"/>
    </row>
    <row r="75" ht="15.0" customHeight="1">
      <c r="A75" s="54"/>
      <c r="B75" s="54"/>
      <c r="C75" s="54"/>
      <c r="D75" s="54"/>
      <c r="E75" s="54"/>
      <c r="F75" s="54"/>
      <c r="G75" s="54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4"/>
      <c r="T75" s="5"/>
      <c r="U75" s="5"/>
      <c r="V75" s="5"/>
      <c r="W75" s="5"/>
      <c r="X75" s="5"/>
      <c r="Y75" s="5"/>
      <c r="Z75" s="5"/>
    </row>
    <row r="76" ht="15.0" customHeight="1">
      <c r="A76" s="54"/>
      <c r="B76" s="54"/>
      <c r="C76" s="54"/>
      <c r="D76" s="54"/>
      <c r="E76" s="54"/>
      <c r="F76" s="54"/>
      <c r="G76" s="54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4"/>
      <c r="T76" s="5"/>
      <c r="U76" s="5"/>
      <c r="V76" s="5"/>
      <c r="W76" s="5"/>
      <c r="X76" s="5"/>
      <c r="Y76" s="5"/>
      <c r="Z76" s="5"/>
    </row>
    <row r="77" ht="15.0" customHeight="1">
      <c r="A77" s="54"/>
      <c r="B77" s="54"/>
      <c r="C77" s="54"/>
      <c r="D77" s="54"/>
      <c r="E77" s="54"/>
      <c r="F77" s="54"/>
      <c r="G77" s="54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4"/>
      <c r="T77" s="5"/>
      <c r="U77" s="5"/>
      <c r="V77" s="5"/>
      <c r="W77" s="5"/>
      <c r="X77" s="5"/>
      <c r="Y77" s="5"/>
      <c r="Z77" s="5"/>
    </row>
    <row r="78" ht="15.0" customHeight="1">
      <c r="A78" s="54"/>
      <c r="B78" s="54"/>
      <c r="C78" s="54"/>
      <c r="D78" s="54"/>
      <c r="E78" s="54"/>
      <c r="F78" s="54"/>
      <c r="G78" s="54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4"/>
      <c r="T78" s="5"/>
      <c r="U78" s="5"/>
      <c r="V78" s="5"/>
      <c r="W78" s="5"/>
      <c r="X78" s="5"/>
      <c r="Y78" s="5"/>
      <c r="Z78" s="5"/>
    </row>
    <row r="79" ht="15.0" customHeight="1">
      <c r="A79" s="54"/>
      <c r="B79" s="54"/>
      <c r="C79" s="54"/>
      <c r="D79" s="54"/>
      <c r="E79" s="54"/>
      <c r="F79" s="54"/>
      <c r="G79" s="54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4"/>
      <c r="T79" s="5"/>
      <c r="U79" s="5"/>
      <c r="V79" s="5"/>
      <c r="W79" s="5"/>
      <c r="X79" s="5"/>
      <c r="Y79" s="5"/>
      <c r="Z79" s="5"/>
    </row>
    <row r="80" ht="15.0" customHeight="1">
      <c r="A80" s="54"/>
      <c r="B80" s="54"/>
      <c r="C80" s="54"/>
      <c r="D80" s="54"/>
      <c r="E80" s="54"/>
      <c r="F80" s="54"/>
      <c r="G80" s="54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4"/>
      <c r="T80" s="5"/>
      <c r="U80" s="5"/>
      <c r="V80" s="5"/>
      <c r="W80" s="5"/>
      <c r="X80" s="5"/>
      <c r="Y80" s="5"/>
      <c r="Z80" s="5"/>
    </row>
    <row r="81" ht="15.0" customHeight="1">
      <c r="A81" s="54"/>
      <c r="B81" s="54"/>
      <c r="C81" s="54"/>
      <c r="D81" s="54"/>
      <c r="E81" s="54"/>
      <c r="F81" s="54"/>
      <c r="G81" s="54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4"/>
      <c r="T81" s="5"/>
      <c r="U81" s="5"/>
      <c r="V81" s="5"/>
      <c r="W81" s="5"/>
      <c r="X81" s="5"/>
      <c r="Y81" s="5"/>
      <c r="Z81" s="5"/>
    </row>
    <row r="82" ht="15.0" customHeight="1">
      <c r="A82" s="54"/>
      <c r="B82" s="54"/>
      <c r="C82" s="54"/>
      <c r="D82" s="54"/>
      <c r="E82" s="54"/>
      <c r="F82" s="54"/>
      <c r="G82" s="54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4"/>
      <c r="T82" s="5"/>
      <c r="U82" s="5"/>
      <c r="V82" s="5"/>
      <c r="W82" s="5"/>
      <c r="X82" s="5"/>
      <c r="Y82" s="5"/>
      <c r="Z82" s="5"/>
    </row>
    <row r="83" ht="15.0" customHeight="1">
      <c r="A83" s="54"/>
      <c r="B83" s="54"/>
      <c r="C83" s="54"/>
      <c r="D83" s="54"/>
      <c r="E83" s="54"/>
      <c r="F83" s="54"/>
      <c r="G83" s="54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4"/>
      <c r="T83" s="5"/>
      <c r="U83" s="5"/>
      <c r="V83" s="5"/>
      <c r="W83" s="5"/>
      <c r="X83" s="5"/>
      <c r="Y83" s="5"/>
      <c r="Z83" s="5"/>
    </row>
    <row r="84" ht="15.0" customHeight="1">
      <c r="A84" s="54"/>
      <c r="B84" s="54"/>
      <c r="C84" s="54"/>
      <c r="D84" s="54"/>
      <c r="E84" s="54"/>
      <c r="F84" s="54"/>
      <c r="G84" s="54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4"/>
      <c r="T84" s="5"/>
      <c r="U84" s="5"/>
      <c r="V84" s="5"/>
      <c r="W84" s="5"/>
      <c r="X84" s="5"/>
      <c r="Y84" s="5"/>
      <c r="Z84" s="5"/>
    </row>
    <row r="85" ht="15.0" customHeight="1">
      <c r="A85" s="54"/>
      <c r="B85" s="54"/>
      <c r="C85" s="54"/>
      <c r="D85" s="54"/>
      <c r="E85" s="54"/>
      <c r="F85" s="54"/>
      <c r="G85" s="54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4"/>
      <c r="T85" s="5"/>
      <c r="U85" s="5"/>
      <c r="V85" s="5"/>
      <c r="W85" s="5"/>
      <c r="X85" s="5"/>
      <c r="Y85" s="5"/>
      <c r="Z85" s="5"/>
    </row>
    <row r="86" ht="15.0" customHeight="1">
      <c r="A86" s="54"/>
      <c r="B86" s="54"/>
      <c r="C86" s="54"/>
      <c r="D86" s="54"/>
      <c r="E86" s="54"/>
      <c r="F86" s="54"/>
      <c r="G86" s="54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4"/>
      <c r="T86" s="5"/>
      <c r="U86" s="5"/>
      <c r="V86" s="5"/>
      <c r="W86" s="5"/>
      <c r="X86" s="5"/>
      <c r="Y86" s="5"/>
      <c r="Z86" s="5"/>
    </row>
    <row r="87" ht="15.0" customHeight="1">
      <c r="A87" s="54"/>
      <c r="B87" s="54"/>
      <c r="C87" s="54"/>
      <c r="D87" s="54"/>
      <c r="E87" s="54"/>
      <c r="F87" s="54"/>
      <c r="G87" s="54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4"/>
      <c r="T87" s="5"/>
      <c r="U87" s="5"/>
      <c r="V87" s="5"/>
      <c r="W87" s="5"/>
      <c r="X87" s="5"/>
      <c r="Y87" s="5"/>
      <c r="Z87" s="5"/>
    </row>
    <row r="88" ht="15.0" customHeight="1">
      <c r="A88" s="54"/>
      <c r="B88" s="54"/>
      <c r="C88" s="54"/>
      <c r="D88" s="54"/>
      <c r="E88" s="54"/>
      <c r="F88" s="54"/>
      <c r="G88" s="54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4"/>
      <c r="T88" s="5"/>
      <c r="U88" s="5"/>
      <c r="V88" s="5"/>
      <c r="W88" s="5"/>
      <c r="X88" s="5"/>
      <c r="Y88" s="5"/>
      <c r="Z88" s="5"/>
    </row>
    <row r="89" ht="15.0" customHeight="1">
      <c r="A89" s="54"/>
      <c r="B89" s="54"/>
      <c r="C89" s="54"/>
      <c r="D89" s="54"/>
      <c r="E89" s="54"/>
      <c r="F89" s="54"/>
      <c r="G89" s="54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4"/>
      <c r="T89" s="5"/>
      <c r="U89" s="5"/>
      <c r="V89" s="5"/>
      <c r="W89" s="5"/>
      <c r="X89" s="5"/>
      <c r="Y89" s="5"/>
      <c r="Z89" s="5"/>
    </row>
    <row r="90" ht="15.0" customHeight="1">
      <c r="A90" s="54"/>
      <c r="B90" s="54"/>
      <c r="C90" s="54"/>
      <c r="D90" s="54"/>
      <c r="E90" s="54"/>
      <c r="F90" s="54"/>
      <c r="G90" s="54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4"/>
      <c r="T90" s="5"/>
      <c r="U90" s="5"/>
      <c r="V90" s="5"/>
      <c r="W90" s="5"/>
      <c r="X90" s="5"/>
      <c r="Y90" s="5"/>
      <c r="Z90" s="5"/>
    </row>
    <row r="91" ht="15.0" customHeight="1">
      <c r="A91" s="54"/>
      <c r="B91" s="54"/>
      <c r="C91" s="54"/>
      <c r="D91" s="54"/>
      <c r="E91" s="54"/>
      <c r="F91" s="54"/>
      <c r="G91" s="5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4"/>
      <c r="T91" s="5"/>
      <c r="U91" s="5"/>
      <c r="V91" s="5"/>
      <c r="W91" s="5"/>
      <c r="X91" s="5"/>
      <c r="Y91" s="5"/>
      <c r="Z91" s="5"/>
    </row>
    <row r="92" ht="15.0" customHeight="1">
      <c r="A92" s="54"/>
      <c r="B92" s="54"/>
      <c r="C92" s="54"/>
      <c r="D92" s="54"/>
      <c r="E92" s="54"/>
      <c r="F92" s="54"/>
      <c r="G92" s="5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4"/>
      <c r="T92" s="5"/>
      <c r="U92" s="5"/>
      <c r="V92" s="5"/>
      <c r="W92" s="5"/>
      <c r="X92" s="5"/>
      <c r="Y92" s="5"/>
      <c r="Z92" s="5"/>
    </row>
    <row r="93" ht="15.0" customHeight="1">
      <c r="A93" s="54"/>
      <c r="B93" s="54"/>
      <c r="C93" s="54"/>
      <c r="D93" s="54"/>
      <c r="E93" s="54"/>
      <c r="F93" s="54"/>
      <c r="G93" s="54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4"/>
      <c r="T93" s="5"/>
      <c r="U93" s="5"/>
      <c r="V93" s="5"/>
      <c r="W93" s="5"/>
      <c r="X93" s="5"/>
      <c r="Y93" s="5"/>
      <c r="Z93" s="5"/>
    </row>
    <row r="94" ht="15.0" customHeight="1">
      <c r="A94" s="54"/>
      <c r="B94" s="54"/>
      <c r="C94" s="54"/>
      <c r="D94" s="54"/>
      <c r="E94" s="54"/>
      <c r="F94" s="54"/>
      <c r="G94" s="54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4"/>
      <c r="T94" s="5"/>
      <c r="U94" s="5"/>
      <c r="V94" s="5"/>
      <c r="W94" s="5"/>
      <c r="X94" s="5"/>
      <c r="Y94" s="5"/>
      <c r="Z94" s="5"/>
    </row>
    <row r="95" ht="15.0" customHeight="1">
      <c r="A95" s="54"/>
      <c r="B95" s="54"/>
      <c r="C95" s="54"/>
      <c r="D95" s="54"/>
      <c r="E95" s="54"/>
      <c r="F95" s="54"/>
      <c r="G95" s="54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4"/>
      <c r="T95" s="5"/>
      <c r="U95" s="5"/>
      <c r="V95" s="5"/>
      <c r="W95" s="5"/>
      <c r="X95" s="5"/>
      <c r="Y95" s="5"/>
      <c r="Z95" s="5"/>
    </row>
    <row r="96" ht="15.0" customHeight="1">
      <c r="A96" s="54"/>
      <c r="B96" s="54"/>
      <c r="C96" s="54"/>
      <c r="D96" s="54"/>
      <c r="E96" s="54"/>
      <c r="F96" s="54"/>
      <c r="G96" s="54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4"/>
      <c r="T96" s="5"/>
      <c r="U96" s="5"/>
      <c r="V96" s="5"/>
      <c r="W96" s="5"/>
      <c r="X96" s="5"/>
      <c r="Y96" s="5"/>
      <c r="Z96" s="5"/>
    </row>
    <row r="97" ht="15.0" customHeight="1">
      <c r="A97" s="54"/>
      <c r="B97" s="54"/>
      <c r="C97" s="54"/>
      <c r="D97" s="54"/>
      <c r="E97" s="54"/>
      <c r="F97" s="54"/>
      <c r="G97" s="54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4"/>
      <c r="T97" s="5"/>
      <c r="U97" s="5"/>
      <c r="V97" s="5"/>
      <c r="W97" s="5"/>
      <c r="X97" s="5"/>
      <c r="Y97" s="5"/>
      <c r="Z97" s="5"/>
    </row>
    <row r="98" ht="15.0" customHeight="1">
      <c r="A98" s="54"/>
      <c r="B98" s="54"/>
      <c r="C98" s="54"/>
      <c r="D98" s="54"/>
      <c r="E98" s="54"/>
      <c r="F98" s="54"/>
      <c r="G98" s="54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4"/>
      <c r="T98" s="5"/>
      <c r="U98" s="5"/>
      <c r="V98" s="5"/>
      <c r="W98" s="5"/>
      <c r="X98" s="5"/>
      <c r="Y98" s="5"/>
      <c r="Z98" s="5"/>
    </row>
    <row r="99" ht="15.0" customHeight="1">
      <c r="A99" s="54"/>
      <c r="B99" s="54"/>
      <c r="C99" s="54"/>
      <c r="D99" s="54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4"/>
      <c r="T99" s="5"/>
      <c r="U99" s="5"/>
      <c r="V99" s="5"/>
      <c r="W99" s="5"/>
      <c r="X99" s="5"/>
      <c r="Y99" s="5"/>
      <c r="Z99" s="5"/>
    </row>
    <row r="100" ht="15.0" customHeight="1">
      <c r="A100" s="54"/>
      <c r="B100" s="54"/>
      <c r="C100" s="54"/>
      <c r="D100" s="54"/>
      <c r="E100" s="54"/>
      <c r="F100" s="54"/>
      <c r="G100" s="54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4"/>
      <c r="T100" s="5"/>
      <c r="U100" s="5"/>
      <c r="V100" s="5"/>
      <c r="W100" s="5"/>
      <c r="X100" s="5"/>
      <c r="Y100" s="5"/>
      <c r="Z100" s="5"/>
    </row>
    <row r="101" ht="15.0" customHeight="1">
      <c r="A101" s="54"/>
      <c r="B101" s="54"/>
      <c r="C101" s="54"/>
      <c r="D101" s="54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4"/>
      <c r="T101" s="5"/>
      <c r="U101" s="5"/>
      <c r="V101" s="5"/>
      <c r="W101" s="5"/>
      <c r="X101" s="5"/>
      <c r="Y101" s="5"/>
      <c r="Z101" s="5"/>
    </row>
    <row r="102" ht="15.0" customHeight="1">
      <c r="A102" s="54"/>
      <c r="B102" s="54"/>
      <c r="C102" s="54"/>
      <c r="D102" s="54"/>
      <c r="E102" s="54"/>
      <c r="F102" s="54"/>
      <c r="G102" s="54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4"/>
      <c r="T102" s="5"/>
      <c r="U102" s="5"/>
      <c r="V102" s="5"/>
      <c r="W102" s="5"/>
      <c r="X102" s="5"/>
      <c r="Y102" s="5"/>
      <c r="Z102" s="5"/>
    </row>
    <row r="103" ht="15.0" customHeight="1">
      <c r="A103" s="54"/>
      <c r="B103" s="54"/>
      <c r="C103" s="54"/>
      <c r="D103" s="54"/>
      <c r="E103" s="54"/>
      <c r="F103" s="54"/>
      <c r="G103" s="54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4"/>
      <c r="T103" s="5"/>
      <c r="U103" s="5"/>
      <c r="V103" s="5"/>
      <c r="W103" s="5"/>
      <c r="X103" s="5"/>
      <c r="Y103" s="5"/>
      <c r="Z103" s="5"/>
    </row>
    <row r="104" ht="15.0" customHeight="1">
      <c r="A104" s="54"/>
      <c r="B104" s="54"/>
      <c r="C104" s="54"/>
      <c r="D104" s="54"/>
      <c r="E104" s="54"/>
      <c r="F104" s="54"/>
      <c r="G104" s="54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4"/>
      <c r="T104" s="5"/>
      <c r="U104" s="5"/>
      <c r="V104" s="5"/>
      <c r="W104" s="5"/>
      <c r="X104" s="5"/>
      <c r="Y104" s="5"/>
      <c r="Z104" s="5"/>
    </row>
    <row r="105" ht="15.0" customHeight="1">
      <c r="A105" s="54"/>
      <c r="B105" s="54"/>
      <c r="C105" s="54"/>
      <c r="D105" s="54"/>
      <c r="E105" s="54"/>
      <c r="F105" s="54"/>
      <c r="G105" s="54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4"/>
      <c r="T105" s="5"/>
      <c r="U105" s="5"/>
      <c r="V105" s="5"/>
      <c r="W105" s="5"/>
      <c r="X105" s="5"/>
      <c r="Y105" s="5"/>
      <c r="Z105" s="5"/>
    </row>
    <row r="106" ht="15.0" customHeight="1">
      <c r="A106" s="54"/>
      <c r="B106" s="54"/>
      <c r="C106" s="54"/>
      <c r="D106" s="54"/>
      <c r="E106" s="54"/>
      <c r="F106" s="54"/>
      <c r="G106" s="54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4"/>
      <c r="T106" s="5"/>
      <c r="U106" s="5"/>
      <c r="V106" s="5"/>
      <c r="W106" s="5"/>
      <c r="X106" s="5"/>
      <c r="Y106" s="5"/>
      <c r="Z106" s="5"/>
    </row>
    <row r="107" ht="15.0" customHeight="1">
      <c r="A107" s="54"/>
      <c r="B107" s="54"/>
      <c r="C107" s="54"/>
      <c r="D107" s="54"/>
      <c r="E107" s="54"/>
      <c r="F107" s="54"/>
      <c r="G107" s="54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4"/>
      <c r="T107" s="5"/>
      <c r="U107" s="5"/>
      <c r="V107" s="5"/>
      <c r="W107" s="5"/>
      <c r="X107" s="5"/>
      <c r="Y107" s="5"/>
      <c r="Z107" s="5"/>
    </row>
    <row r="108" ht="15.0" customHeight="1">
      <c r="A108" s="54"/>
      <c r="B108" s="54"/>
      <c r="C108" s="54"/>
      <c r="D108" s="54"/>
      <c r="E108" s="54"/>
      <c r="F108" s="54"/>
      <c r="G108" s="54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4"/>
      <c r="T108" s="5"/>
      <c r="U108" s="5"/>
      <c r="V108" s="5"/>
      <c r="W108" s="5"/>
      <c r="X108" s="5"/>
      <c r="Y108" s="5"/>
      <c r="Z108" s="5"/>
    </row>
    <row r="109" ht="15.0" customHeight="1">
      <c r="A109" s="54"/>
      <c r="B109" s="54"/>
      <c r="C109" s="54"/>
      <c r="D109" s="54"/>
      <c r="E109" s="54"/>
      <c r="F109" s="54"/>
      <c r="G109" s="54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4"/>
      <c r="T109" s="5"/>
      <c r="U109" s="5"/>
      <c r="V109" s="5"/>
      <c r="W109" s="5"/>
      <c r="X109" s="5"/>
      <c r="Y109" s="5"/>
      <c r="Z109" s="5"/>
    </row>
    <row r="110" ht="15.0" customHeight="1">
      <c r="A110" s="54"/>
      <c r="B110" s="54"/>
      <c r="C110" s="54"/>
      <c r="D110" s="54"/>
      <c r="E110" s="54"/>
      <c r="F110" s="54"/>
      <c r="G110" s="54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4"/>
      <c r="T110" s="5"/>
      <c r="U110" s="5"/>
      <c r="V110" s="5"/>
      <c r="W110" s="5"/>
      <c r="X110" s="5"/>
      <c r="Y110" s="5"/>
      <c r="Z110" s="5"/>
    </row>
    <row r="111" ht="15.0" customHeight="1">
      <c r="A111" s="54"/>
      <c r="B111" s="54"/>
      <c r="C111" s="54"/>
      <c r="D111" s="54"/>
      <c r="E111" s="54"/>
      <c r="F111" s="54"/>
      <c r="G111" s="54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4"/>
      <c r="T111" s="5"/>
      <c r="U111" s="5"/>
      <c r="V111" s="5"/>
      <c r="W111" s="5"/>
      <c r="X111" s="5"/>
      <c r="Y111" s="5"/>
      <c r="Z111" s="5"/>
    </row>
    <row r="112" ht="15.0" customHeight="1">
      <c r="A112" s="54"/>
      <c r="B112" s="54"/>
      <c r="C112" s="54"/>
      <c r="D112" s="54"/>
      <c r="E112" s="54"/>
      <c r="F112" s="54"/>
      <c r="G112" s="54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4"/>
      <c r="T112" s="5"/>
      <c r="U112" s="5"/>
      <c r="V112" s="5"/>
      <c r="W112" s="5"/>
      <c r="X112" s="5"/>
      <c r="Y112" s="5"/>
      <c r="Z112" s="5"/>
    </row>
    <row r="113" ht="15.0" customHeight="1">
      <c r="A113" s="54"/>
      <c r="B113" s="54"/>
      <c r="C113" s="54"/>
      <c r="D113" s="54"/>
      <c r="E113" s="54"/>
      <c r="F113" s="54"/>
      <c r="G113" s="54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4"/>
      <c r="T113" s="5"/>
      <c r="U113" s="5"/>
      <c r="V113" s="5"/>
      <c r="W113" s="5"/>
      <c r="X113" s="5"/>
      <c r="Y113" s="5"/>
      <c r="Z113" s="5"/>
    </row>
    <row r="114" ht="15.0" customHeight="1">
      <c r="A114" s="54"/>
      <c r="B114" s="54"/>
      <c r="C114" s="54"/>
      <c r="D114" s="54"/>
      <c r="E114" s="54"/>
      <c r="F114" s="54"/>
      <c r="G114" s="54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4"/>
      <c r="T114" s="5"/>
      <c r="U114" s="5"/>
      <c r="V114" s="5"/>
      <c r="W114" s="5"/>
      <c r="X114" s="5"/>
      <c r="Y114" s="5"/>
      <c r="Z114" s="5"/>
    </row>
    <row r="115" ht="15.0" customHeight="1">
      <c r="A115" s="54"/>
      <c r="B115" s="54"/>
      <c r="C115" s="54"/>
      <c r="D115" s="54"/>
      <c r="E115" s="54"/>
      <c r="F115" s="54"/>
      <c r="G115" s="54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4"/>
      <c r="T115" s="5"/>
      <c r="U115" s="5"/>
      <c r="V115" s="5"/>
      <c r="W115" s="5"/>
      <c r="X115" s="5"/>
      <c r="Y115" s="5"/>
      <c r="Z115" s="5"/>
    </row>
    <row r="116" ht="15.0" customHeight="1">
      <c r="A116" s="54"/>
      <c r="B116" s="54"/>
      <c r="C116" s="54"/>
      <c r="D116" s="54"/>
      <c r="E116" s="54"/>
      <c r="F116" s="54"/>
      <c r="G116" s="54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4"/>
      <c r="T116" s="5"/>
      <c r="U116" s="5"/>
      <c r="V116" s="5"/>
      <c r="W116" s="5"/>
      <c r="X116" s="5"/>
      <c r="Y116" s="5"/>
      <c r="Z116" s="5"/>
    </row>
    <row r="117" ht="15.0" customHeight="1">
      <c r="A117" s="54"/>
      <c r="B117" s="54"/>
      <c r="C117" s="54"/>
      <c r="D117" s="54"/>
      <c r="E117" s="54"/>
      <c r="F117" s="54"/>
      <c r="G117" s="54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4"/>
      <c r="T117" s="5"/>
      <c r="U117" s="5"/>
      <c r="V117" s="5"/>
      <c r="W117" s="5"/>
      <c r="X117" s="5"/>
      <c r="Y117" s="5"/>
      <c r="Z117" s="5"/>
    </row>
    <row r="118" ht="15.0" customHeight="1">
      <c r="A118" s="54"/>
      <c r="B118" s="54"/>
      <c r="C118" s="54"/>
      <c r="D118" s="54"/>
      <c r="E118" s="54"/>
      <c r="F118" s="54"/>
      <c r="G118" s="54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4"/>
      <c r="T118" s="5"/>
      <c r="U118" s="5"/>
      <c r="V118" s="5"/>
      <c r="W118" s="5"/>
      <c r="X118" s="5"/>
      <c r="Y118" s="5"/>
      <c r="Z118" s="5"/>
    </row>
    <row r="119" ht="15.0" customHeight="1">
      <c r="A119" s="54"/>
      <c r="B119" s="54"/>
      <c r="C119" s="54"/>
      <c r="D119" s="54"/>
      <c r="E119" s="54"/>
      <c r="F119" s="54"/>
      <c r="G119" s="54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4"/>
      <c r="T119" s="5"/>
      <c r="U119" s="5"/>
      <c r="V119" s="5"/>
      <c r="W119" s="5"/>
      <c r="X119" s="5"/>
      <c r="Y119" s="5"/>
      <c r="Z119" s="5"/>
    </row>
    <row r="120" ht="15.0" customHeight="1">
      <c r="A120" s="54"/>
      <c r="B120" s="54"/>
      <c r="C120" s="54"/>
      <c r="D120" s="54"/>
      <c r="E120" s="54"/>
      <c r="F120" s="54"/>
      <c r="G120" s="54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4"/>
      <c r="T120" s="5"/>
      <c r="U120" s="5"/>
      <c r="V120" s="5"/>
      <c r="W120" s="5"/>
      <c r="X120" s="5"/>
      <c r="Y120" s="5"/>
      <c r="Z120" s="5"/>
    </row>
    <row r="121" ht="15.0" customHeight="1">
      <c r="A121" s="54"/>
      <c r="B121" s="54"/>
      <c r="C121" s="54"/>
      <c r="D121" s="54"/>
      <c r="E121" s="54"/>
      <c r="F121" s="54"/>
      <c r="G121" s="54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4"/>
      <c r="T121" s="5"/>
      <c r="U121" s="5"/>
      <c r="V121" s="5"/>
      <c r="W121" s="5"/>
      <c r="X121" s="5"/>
      <c r="Y121" s="5"/>
      <c r="Z121" s="5"/>
    </row>
    <row r="122" ht="15.0" customHeight="1">
      <c r="A122" s="54"/>
      <c r="B122" s="54"/>
      <c r="C122" s="54"/>
      <c r="D122" s="54"/>
      <c r="E122" s="54"/>
      <c r="F122" s="54"/>
      <c r="G122" s="54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4"/>
      <c r="T122" s="5"/>
      <c r="U122" s="5"/>
      <c r="V122" s="5"/>
      <c r="W122" s="5"/>
      <c r="X122" s="5"/>
      <c r="Y122" s="5"/>
      <c r="Z122" s="5"/>
    </row>
    <row r="123" ht="15.0" customHeight="1">
      <c r="A123" s="54"/>
      <c r="B123" s="54"/>
      <c r="C123" s="54"/>
      <c r="D123" s="54"/>
      <c r="E123" s="54"/>
      <c r="F123" s="54"/>
      <c r="G123" s="54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4"/>
      <c r="T123" s="5"/>
      <c r="U123" s="5"/>
      <c r="V123" s="5"/>
      <c r="W123" s="5"/>
      <c r="X123" s="5"/>
      <c r="Y123" s="5"/>
      <c r="Z123" s="5"/>
    </row>
    <row r="124" ht="15.0" customHeight="1">
      <c r="A124" s="54"/>
      <c r="B124" s="54"/>
      <c r="C124" s="54"/>
      <c r="D124" s="54"/>
      <c r="E124" s="54"/>
      <c r="F124" s="54"/>
      <c r="G124" s="54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4"/>
      <c r="T124" s="5"/>
      <c r="U124" s="5"/>
      <c r="V124" s="5"/>
      <c r="W124" s="5"/>
      <c r="X124" s="5"/>
      <c r="Y124" s="5"/>
      <c r="Z124" s="5"/>
    </row>
    <row r="125" ht="15.0" customHeight="1">
      <c r="A125" s="54"/>
      <c r="B125" s="54"/>
      <c r="C125" s="54"/>
      <c r="D125" s="54"/>
      <c r="E125" s="54"/>
      <c r="F125" s="54"/>
      <c r="G125" s="54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4"/>
      <c r="T125" s="5"/>
      <c r="U125" s="5"/>
      <c r="V125" s="5"/>
      <c r="W125" s="5"/>
      <c r="X125" s="5"/>
      <c r="Y125" s="5"/>
      <c r="Z125" s="5"/>
    </row>
    <row r="126" ht="15.0" customHeight="1">
      <c r="A126" s="54"/>
      <c r="B126" s="54"/>
      <c r="C126" s="54"/>
      <c r="D126" s="54"/>
      <c r="E126" s="54"/>
      <c r="F126" s="54"/>
      <c r="G126" s="54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4"/>
      <c r="T126" s="5"/>
      <c r="U126" s="5"/>
      <c r="V126" s="5"/>
      <c r="W126" s="5"/>
      <c r="X126" s="5"/>
      <c r="Y126" s="5"/>
      <c r="Z126" s="5"/>
    </row>
    <row r="127" ht="15.0" customHeight="1">
      <c r="A127" s="54"/>
      <c r="B127" s="54"/>
      <c r="C127" s="54"/>
      <c r="D127" s="54"/>
      <c r="E127" s="54"/>
      <c r="F127" s="54"/>
      <c r="G127" s="54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4"/>
      <c r="T127" s="5"/>
      <c r="U127" s="5"/>
      <c r="V127" s="5"/>
      <c r="W127" s="5"/>
      <c r="X127" s="5"/>
      <c r="Y127" s="5"/>
      <c r="Z127" s="5"/>
    </row>
    <row r="128" ht="15.0" customHeight="1">
      <c r="A128" s="54"/>
      <c r="B128" s="54"/>
      <c r="C128" s="54"/>
      <c r="D128" s="54"/>
      <c r="E128" s="54"/>
      <c r="F128" s="54"/>
      <c r="G128" s="54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4"/>
      <c r="T128" s="5"/>
      <c r="U128" s="5"/>
      <c r="V128" s="5"/>
      <c r="W128" s="5"/>
      <c r="X128" s="5"/>
      <c r="Y128" s="5"/>
      <c r="Z128" s="5"/>
    </row>
    <row r="129" ht="15.0" customHeight="1">
      <c r="A129" s="54"/>
      <c r="B129" s="54"/>
      <c r="C129" s="54"/>
      <c r="D129" s="54"/>
      <c r="E129" s="54"/>
      <c r="F129" s="54"/>
      <c r="G129" s="54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4"/>
      <c r="T129" s="5"/>
      <c r="U129" s="5"/>
      <c r="V129" s="5"/>
      <c r="W129" s="5"/>
      <c r="X129" s="5"/>
      <c r="Y129" s="5"/>
      <c r="Z129" s="5"/>
    </row>
    <row r="130" ht="15.0" customHeight="1">
      <c r="A130" s="54"/>
      <c r="B130" s="54"/>
      <c r="C130" s="54"/>
      <c r="D130" s="54"/>
      <c r="E130" s="54"/>
      <c r="F130" s="54"/>
      <c r="G130" s="54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4"/>
      <c r="T130" s="5"/>
      <c r="U130" s="5"/>
      <c r="V130" s="5"/>
      <c r="W130" s="5"/>
      <c r="X130" s="5"/>
      <c r="Y130" s="5"/>
      <c r="Z130" s="5"/>
    </row>
    <row r="131" ht="15.0" customHeight="1">
      <c r="A131" s="54"/>
      <c r="B131" s="54"/>
      <c r="C131" s="54"/>
      <c r="D131" s="54"/>
      <c r="E131" s="54"/>
      <c r="F131" s="54"/>
      <c r="G131" s="54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4"/>
      <c r="T131" s="5"/>
      <c r="U131" s="5"/>
      <c r="V131" s="5"/>
      <c r="W131" s="5"/>
      <c r="X131" s="5"/>
      <c r="Y131" s="5"/>
      <c r="Z131" s="5"/>
    </row>
    <row r="132" ht="15.0" customHeight="1">
      <c r="A132" s="54"/>
      <c r="B132" s="54"/>
      <c r="C132" s="54"/>
      <c r="D132" s="54"/>
      <c r="E132" s="54"/>
      <c r="F132" s="54"/>
      <c r="G132" s="54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4"/>
      <c r="T132" s="5"/>
      <c r="U132" s="5"/>
      <c r="V132" s="5"/>
      <c r="W132" s="5"/>
      <c r="X132" s="5"/>
      <c r="Y132" s="5"/>
      <c r="Z132" s="5"/>
    </row>
    <row r="133" ht="15.0" customHeight="1">
      <c r="A133" s="54"/>
      <c r="B133" s="54"/>
      <c r="C133" s="54"/>
      <c r="D133" s="54"/>
      <c r="E133" s="54"/>
      <c r="F133" s="54"/>
      <c r="G133" s="54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4"/>
      <c r="T133" s="5"/>
      <c r="U133" s="5"/>
      <c r="V133" s="5"/>
      <c r="W133" s="5"/>
      <c r="X133" s="5"/>
      <c r="Y133" s="5"/>
      <c r="Z133" s="5"/>
    </row>
    <row r="134" ht="15.0" customHeight="1">
      <c r="A134" s="54"/>
      <c r="B134" s="54"/>
      <c r="C134" s="54"/>
      <c r="D134" s="54"/>
      <c r="E134" s="54"/>
      <c r="F134" s="54"/>
      <c r="G134" s="54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4"/>
      <c r="T134" s="5"/>
      <c r="U134" s="5"/>
      <c r="V134" s="5"/>
      <c r="W134" s="5"/>
      <c r="X134" s="5"/>
      <c r="Y134" s="5"/>
      <c r="Z134" s="5"/>
    </row>
    <row r="135" ht="15.0" customHeight="1">
      <c r="A135" s="54"/>
      <c r="B135" s="54"/>
      <c r="C135" s="54"/>
      <c r="D135" s="54"/>
      <c r="E135" s="54"/>
      <c r="F135" s="54"/>
      <c r="G135" s="54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4"/>
      <c r="T135" s="5"/>
      <c r="U135" s="5"/>
      <c r="V135" s="5"/>
      <c r="W135" s="5"/>
      <c r="X135" s="5"/>
      <c r="Y135" s="5"/>
      <c r="Z135" s="5"/>
    </row>
    <row r="136" ht="15.0" customHeight="1">
      <c r="A136" s="54"/>
      <c r="B136" s="54"/>
      <c r="C136" s="54"/>
      <c r="D136" s="54"/>
      <c r="E136" s="54"/>
      <c r="F136" s="54"/>
      <c r="G136" s="54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4"/>
      <c r="T136" s="5"/>
      <c r="U136" s="5"/>
      <c r="V136" s="5"/>
      <c r="W136" s="5"/>
      <c r="X136" s="5"/>
      <c r="Y136" s="5"/>
      <c r="Z136" s="5"/>
    </row>
    <row r="137" ht="15.0" customHeight="1">
      <c r="A137" s="54"/>
      <c r="B137" s="54"/>
      <c r="C137" s="54"/>
      <c r="D137" s="54"/>
      <c r="E137" s="54"/>
      <c r="F137" s="54"/>
      <c r="G137" s="54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4"/>
      <c r="T137" s="5"/>
      <c r="U137" s="5"/>
      <c r="V137" s="5"/>
      <c r="W137" s="5"/>
      <c r="X137" s="5"/>
      <c r="Y137" s="5"/>
      <c r="Z137" s="5"/>
    </row>
    <row r="138" ht="15.0" customHeight="1">
      <c r="A138" s="54"/>
      <c r="B138" s="54"/>
      <c r="C138" s="54"/>
      <c r="D138" s="54"/>
      <c r="E138" s="54"/>
      <c r="F138" s="54"/>
      <c r="G138" s="54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4"/>
      <c r="T138" s="5"/>
      <c r="U138" s="5"/>
      <c r="V138" s="5"/>
      <c r="W138" s="5"/>
      <c r="X138" s="5"/>
      <c r="Y138" s="5"/>
      <c r="Z138" s="5"/>
    </row>
    <row r="139" ht="15.0" customHeight="1">
      <c r="A139" s="54"/>
      <c r="B139" s="54"/>
      <c r="C139" s="54"/>
      <c r="D139" s="54"/>
      <c r="E139" s="54"/>
      <c r="F139" s="54"/>
      <c r="G139" s="54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4"/>
      <c r="T139" s="5"/>
      <c r="U139" s="5"/>
      <c r="V139" s="5"/>
      <c r="W139" s="5"/>
      <c r="X139" s="5"/>
      <c r="Y139" s="5"/>
      <c r="Z139" s="5"/>
    </row>
    <row r="140" ht="15.0" customHeight="1">
      <c r="A140" s="54"/>
      <c r="B140" s="54"/>
      <c r="C140" s="54"/>
      <c r="D140" s="54"/>
      <c r="E140" s="54"/>
      <c r="F140" s="54"/>
      <c r="G140" s="54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4"/>
      <c r="T140" s="5"/>
      <c r="U140" s="5"/>
      <c r="V140" s="5"/>
      <c r="W140" s="5"/>
      <c r="X140" s="5"/>
      <c r="Y140" s="5"/>
      <c r="Z140" s="5"/>
    </row>
    <row r="141" ht="15.0" customHeight="1">
      <c r="A141" s="54"/>
      <c r="B141" s="54"/>
      <c r="C141" s="54"/>
      <c r="D141" s="54"/>
      <c r="E141" s="54"/>
      <c r="F141" s="54"/>
      <c r="G141" s="54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4"/>
      <c r="T141" s="5"/>
      <c r="U141" s="5"/>
      <c r="V141" s="5"/>
      <c r="W141" s="5"/>
      <c r="X141" s="5"/>
      <c r="Y141" s="5"/>
      <c r="Z141" s="5"/>
    </row>
    <row r="142" ht="15.0" customHeight="1">
      <c r="A142" s="54"/>
      <c r="B142" s="54"/>
      <c r="C142" s="54"/>
      <c r="D142" s="54"/>
      <c r="E142" s="54"/>
      <c r="F142" s="54"/>
      <c r="G142" s="54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4"/>
      <c r="T142" s="5"/>
      <c r="U142" s="5"/>
      <c r="V142" s="5"/>
      <c r="W142" s="5"/>
      <c r="X142" s="5"/>
      <c r="Y142" s="5"/>
      <c r="Z142" s="5"/>
    </row>
    <row r="143" ht="15.0" customHeight="1">
      <c r="A143" s="54"/>
      <c r="B143" s="54"/>
      <c r="C143" s="54"/>
      <c r="D143" s="54"/>
      <c r="E143" s="54"/>
      <c r="F143" s="54"/>
      <c r="G143" s="54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4"/>
      <c r="T143" s="5"/>
      <c r="U143" s="5"/>
      <c r="V143" s="5"/>
      <c r="W143" s="5"/>
      <c r="X143" s="5"/>
      <c r="Y143" s="5"/>
      <c r="Z143" s="5"/>
    </row>
    <row r="144" ht="15.0" customHeight="1">
      <c r="A144" s="54"/>
      <c r="B144" s="54"/>
      <c r="C144" s="54"/>
      <c r="D144" s="54"/>
      <c r="E144" s="54"/>
      <c r="F144" s="54"/>
      <c r="G144" s="54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4"/>
      <c r="T144" s="5"/>
      <c r="U144" s="5"/>
      <c r="V144" s="5"/>
      <c r="W144" s="5"/>
      <c r="X144" s="5"/>
      <c r="Y144" s="5"/>
      <c r="Z144" s="5"/>
    </row>
    <row r="145" ht="15.0" customHeight="1">
      <c r="A145" s="54"/>
      <c r="B145" s="54"/>
      <c r="C145" s="54"/>
      <c r="D145" s="54"/>
      <c r="E145" s="54"/>
      <c r="F145" s="54"/>
      <c r="G145" s="54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4"/>
      <c r="T145" s="5"/>
      <c r="U145" s="5"/>
      <c r="V145" s="5"/>
      <c r="W145" s="5"/>
      <c r="X145" s="5"/>
      <c r="Y145" s="5"/>
      <c r="Z145" s="5"/>
    </row>
    <row r="146" ht="15.0" customHeight="1">
      <c r="A146" s="54"/>
      <c r="B146" s="54"/>
      <c r="C146" s="54"/>
      <c r="D146" s="54"/>
      <c r="E146" s="54"/>
      <c r="F146" s="54"/>
      <c r="G146" s="54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4"/>
      <c r="T146" s="5"/>
      <c r="U146" s="5"/>
      <c r="V146" s="5"/>
      <c r="W146" s="5"/>
      <c r="X146" s="5"/>
      <c r="Y146" s="5"/>
      <c r="Z146" s="5"/>
    </row>
    <row r="147" ht="15.0" customHeight="1">
      <c r="A147" s="54"/>
      <c r="B147" s="54"/>
      <c r="C147" s="54"/>
      <c r="D147" s="54"/>
      <c r="E147" s="54"/>
      <c r="F147" s="54"/>
      <c r="G147" s="54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4"/>
      <c r="T147" s="5"/>
      <c r="U147" s="5"/>
      <c r="V147" s="5"/>
      <c r="W147" s="5"/>
      <c r="X147" s="5"/>
      <c r="Y147" s="5"/>
      <c r="Z147" s="5"/>
    </row>
    <row r="148" ht="15.0" customHeight="1">
      <c r="A148" s="54"/>
      <c r="B148" s="54"/>
      <c r="C148" s="54"/>
      <c r="D148" s="54"/>
      <c r="E148" s="54"/>
      <c r="F148" s="54"/>
      <c r="G148" s="54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4"/>
      <c r="T148" s="5"/>
      <c r="U148" s="5"/>
      <c r="V148" s="5"/>
      <c r="W148" s="5"/>
      <c r="X148" s="5"/>
      <c r="Y148" s="5"/>
      <c r="Z148" s="5"/>
    </row>
    <row r="149" ht="15.0" customHeight="1">
      <c r="A149" s="54"/>
      <c r="B149" s="54"/>
      <c r="C149" s="54"/>
      <c r="D149" s="54"/>
      <c r="E149" s="54"/>
      <c r="F149" s="54"/>
      <c r="G149" s="54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4"/>
      <c r="T149" s="5"/>
      <c r="U149" s="5"/>
      <c r="V149" s="5"/>
      <c r="W149" s="5"/>
      <c r="X149" s="5"/>
      <c r="Y149" s="5"/>
      <c r="Z149" s="5"/>
    </row>
    <row r="150" ht="15.0" customHeight="1">
      <c r="A150" s="54"/>
      <c r="B150" s="54"/>
      <c r="C150" s="54"/>
      <c r="D150" s="54"/>
      <c r="E150" s="54"/>
      <c r="F150" s="54"/>
      <c r="G150" s="54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4"/>
      <c r="T150" s="5"/>
      <c r="U150" s="5"/>
      <c r="V150" s="5"/>
      <c r="W150" s="5"/>
      <c r="X150" s="5"/>
      <c r="Y150" s="5"/>
      <c r="Z150" s="5"/>
    </row>
    <row r="151" ht="15.0" customHeight="1">
      <c r="A151" s="54"/>
      <c r="B151" s="54"/>
      <c r="C151" s="54"/>
      <c r="D151" s="54"/>
      <c r="E151" s="54"/>
      <c r="F151" s="54"/>
      <c r="G151" s="54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4"/>
      <c r="T151" s="5"/>
      <c r="U151" s="5"/>
      <c r="V151" s="5"/>
      <c r="W151" s="5"/>
      <c r="X151" s="5"/>
      <c r="Y151" s="5"/>
      <c r="Z151" s="5"/>
    </row>
    <row r="152" ht="15.0" customHeight="1">
      <c r="A152" s="54"/>
      <c r="B152" s="54"/>
      <c r="C152" s="54"/>
      <c r="D152" s="54"/>
      <c r="E152" s="54"/>
      <c r="F152" s="54"/>
      <c r="G152" s="54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4"/>
      <c r="T152" s="5"/>
      <c r="U152" s="5"/>
      <c r="V152" s="5"/>
      <c r="W152" s="5"/>
      <c r="X152" s="5"/>
      <c r="Y152" s="5"/>
      <c r="Z152" s="5"/>
    </row>
    <row r="153" ht="15.0" customHeight="1">
      <c r="A153" s="54"/>
      <c r="B153" s="54"/>
      <c r="C153" s="54"/>
      <c r="D153" s="54"/>
      <c r="E153" s="54"/>
      <c r="F153" s="54"/>
      <c r="G153" s="54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4"/>
      <c r="T153" s="5"/>
      <c r="U153" s="5"/>
      <c r="V153" s="5"/>
      <c r="W153" s="5"/>
      <c r="X153" s="5"/>
      <c r="Y153" s="5"/>
      <c r="Z153" s="5"/>
    </row>
    <row r="154" ht="15.0" customHeight="1">
      <c r="A154" s="54"/>
      <c r="B154" s="54"/>
      <c r="C154" s="54"/>
      <c r="D154" s="54"/>
      <c r="E154" s="54"/>
      <c r="F154" s="54"/>
      <c r="G154" s="54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4"/>
      <c r="T154" s="5"/>
      <c r="U154" s="5"/>
      <c r="V154" s="5"/>
      <c r="W154" s="5"/>
      <c r="X154" s="5"/>
      <c r="Y154" s="5"/>
      <c r="Z154" s="5"/>
    </row>
    <row r="155" ht="15.0" customHeight="1">
      <c r="A155" s="54"/>
      <c r="B155" s="54"/>
      <c r="C155" s="54"/>
      <c r="D155" s="54"/>
      <c r="E155" s="54"/>
      <c r="F155" s="54"/>
      <c r="G155" s="54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4"/>
      <c r="T155" s="5"/>
      <c r="U155" s="5"/>
      <c r="V155" s="5"/>
      <c r="W155" s="5"/>
      <c r="X155" s="5"/>
      <c r="Y155" s="5"/>
      <c r="Z155" s="5"/>
    </row>
    <row r="156" ht="15.0" customHeight="1">
      <c r="A156" s="54"/>
      <c r="B156" s="54"/>
      <c r="C156" s="54"/>
      <c r="D156" s="54"/>
      <c r="E156" s="54"/>
      <c r="F156" s="54"/>
      <c r="G156" s="54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4"/>
      <c r="T156" s="5"/>
      <c r="U156" s="5"/>
      <c r="V156" s="5"/>
      <c r="W156" s="5"/>
      <c r="X156" s="5"/>
      <c r="Y156" s="5"/>
      <c r="Z156" s="5"/>
    </row>
    <row r="157" ht="15.0" customHeight="1">
      <c r="A157" s="54"/>
      <c r="B157" s="54"/>
      <c r="C157" s="54"/>
      <c r="D157" s="54"/>
      <c r="E157" s="54"/>
      <c r="F157" s="54"/>
      <c r="G157" s="54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4"/>
      <c r="T157" s="5"/>
      <c r="U157" s="5"/>
      <c r="V157" s="5"/>
      <c r="W157" s="5"/>
      <c r="X157" s="5"/>
      <c r="Y157" s="5"/>
      <c r="Z157" s="5"/>
    </row>
    <row r="158" ht="15.0" customHeight="1">
      <c r="A158" s="54"/>
      <c r="B158" s="54"/>
      <c r="C158" s="54"/>
      <c r="D158" s="54"/>
      <c r="E158" s="54"/>
      <c r="F158" s="54"/>
      <c r="G158" s="54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4"/>
      <c r="T158" s="5"/>
      <c r="U158" s="5"/>
      <c r="V158" s="5"/>
      <c r="W158" s="5"/>
      <c r="X158" s="5"/>
      <c r="Y158" s="5"/>
      <c r="Z158" s="5"/>
    </row>
    <row r="159" ht="15.0" customHeight="1">
      <c r="A159" s="54"/>
      <c r="B159" s="54"/>
      <c r="C159" s="54"/>
      <c r="D159" s="54"/>
      <c r="E159" s="54"/>
      <c r="F159" s="54"/>
      <c r="G159" s="54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4"/>
      <c r="T159" s="5"/>
      <c r="U159" s="5"/>
      <c r="V159" s="5"/>
      <c r="W159" s="5"/>
      <c r="X159" s="5"/>
      <c r="Y159" s="5"/>
      <c r="Z159" s="5"/>
    </row>
    <row r="160" ht="15.0" customHeight="1">
      <c r="A160" s="54"/>
      <c r="B160" s="54"/>
      <c r="C160" s="54"/>
      <c r="D160" s="54"/>
      <c r="E160" s="54"/>
      <c r="F160" s="54"/>
      <c r="G160" s="54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4"/>
      <c r="T160" s="5"/>
      <c r="U160" s="5"/>
      <c r="V160" s="5"/>
      <c r="W160" s="5"/>
      <c r="X160" s="5"/>
      <c r="Y160" s="5"/>
      <c r="Z160" s="5"/>
    </row>
    <row r="161" ht="15.0" customHeight="1">
      <c r="A161" s="54"/>
      <c r="B161" s="54"/>
      <c r="C161" s="54"/>
      <c r="D161" s="54"/>
      <c r="E161" s="54"/>
      <c r="F161" s="54"/>
      <c r="G161" s="54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4"/>
      <c r="T161" s="5"/>
      <c r="U161" s="5"/>
      <c r="V161" s="5"/>
      <c r="W161" s="5"/>
      <c r="X161" s="5"/>
      <c r="Y161" s="5"/>
      <c r="Z161" s="5"/>
    </row>
    <row r="162" ht="15.0" customHeight="1">
      <c r="A162" s="54"/>
      <c r="B162" s="54"/>
      <c r="C162" s="54"/>
      <c r="D162" s="54"/>
      <c r="E162" s="54"/>
      <c r="F162" s="54"/>
      <c r="G162" s="54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4"/>
      <c r="T162" s="5"/>
      <c r="U162" s="5"/>
      <c r="V162" s="5"/>
      <c r="W162" s="5"/>
      <c r="X162" s="5"/>
      <c r="Y162" s="5"/>
      <c r="Z162" s="5"/>
    </row>
    <row r="163" ht="15.0" customHeight="1">
      <c r="A163" s="54"/>
      <c r="B163" s="54"/>
      <c r="C163" s="54"/>
      <c r="D163" s="54"/>
      <c r="E163" s="54"/>
      <c r="F163" s="54"/>
      <c r="G163" s="54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4"/>
      <c r="T163" s="5"/>
      <c r="U163" s="5"/>
      <c r="V163" s="5"/>
      <c r="W163" s="5"/>
      <c r="X163" s="5"/>
      <c r="Y163" s="5"/>
      <c r="Z163" s="5"/>
    </row>
    <row r="164" ht="15.0" customHeight="1">
      <c r="A164" s="54"/>
      <c r="B164" s="54"/>
      <c r="C164" s="54"/>
      <c r="D164" s="54"/>
      <c r="E164" s="54"/>
      <c r="F164" s="54"/>
      <c r="G164" s="54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4"/>
      <c r="T164" s="5"/>
      <c r="U164" s="5"/>
      <c r="V164" s="5"/>
      <c r="W164" s="5"/>
      <c r="X164" s="5"/>
      <c r="Y164" s="5"/>
      <c r="Z164" s="5"/>
    </row>
    <row r="165" ht="15.0" customHeight="1">
      <c r="A165" s="54"/>
      <c r="B165" s="54"/>
      <c r="C165" s="54"/>
      <c r="D165" s="54"/>
      <c r="E165" s="54"/>
      <c r="F165" s="54"/>
      <c r="G165" s="54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4"/>
      <c r="T165" s="5"/>
      <c r="U165" s="5"/>
      <c r="V165" s="5"/>
      <c r="W165" s="5"/>
      <c r="X165" s="5"/>
      <c r="Y165" s="5"/>
      <c r="Z165" s="5"/>
    </row>
    <row r="166" ht="15.0" customHeight="1">
      <c r="A166" s="54"/>
      <c r="B166" s="54"/>
      <c r="C166" s="54"/>
      <c r="D166" s="54"/>
      <c r="E166" s="54"/>
      <c r="F166" s="54"/>
      <c r="G166" s="54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4"/>
      <c r="T166" s="5"/>
      <c r="U166" s="5"/>
      <c r="V166" s="5"/>
      <c r="W166" s="5"/>
      <c r="X166" s="5"/>
      <c r="Y166" s="5"/>
      <c r="Z166" s="5"/>
    </row>
    <row r="167" ht="15.0" customHeight="1">
      <c r="A167" s="54"/>
      <c r="B167" s="54"/>
      <c r="C167" s="54"/>
      <c r="D167" s="54"/>
      <c r="E167" s="54"/>
      <c r="F167" s="54"/>
      <c r="G167" s="54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4"/>
      <c r="T167" s="5"/>
      <c r="U167" s="5"/>
      <c r="V167" s="5"/>
      <c r="W167" s="5"/>
      <c r="X167" s="5"/>
      <c r="Y167" s="5"/>
      <c r="Z167" s="5"/>
    </row>
    <row r="168" ht="15.0" customHeight="1">
      <c r="A168" s="54"/>
      <c r="B168" s="54"/>
      <c r="C168" s="54"/>
      <c r="D168" s="54"/>
      <c r="E168" s="54"/>
      <c r="F168" s="54"/>
      <c r="G168" s="54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4"/>
      <c r="T168" s="5"/>
      <c r="U168" s="5"/>
      <c r="V168" s="5"/>
      <c r="W168" s="5"/>
      <c r="X168" s="5"/>
      <c r="Y168" s="5"/>
      <c r="Z168" s="5"/>
    </row>
    <row r="169" ht="15.0" customHeight="1">
      <c r="A169" s="54"/>
      <c r="B169" s="54"/>
      <c r="C169" s="54"/>
      <c r="D169" s="54"/>
      <c r="E169" s="54"/>
      <c r="F169" s="54"/>
      <c r="G169" s="54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4"/>
      <c r="T169" s="5"/>
      <c r="U169" s="5"/>
      <c r="V169" s="5"/>
      <c r="W169" s="5"/>
      <c r="X169" s="5"/>
      <c r="Y169" s="5"/>
      <c r="Z169" s="5"/>
    </row>
    <row r="170" ht="15.0" customHeight="1">
      <c r="A170" s="54"/>
      <c r="B170" s="54"/>
      <c r="C170" s="54"/>
      <c r="D170" s="54"/>
      <c r="E170" s="54"/>
      <c r="F170" s="54"/>
      <c r="G170" s="54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4"/>
      <c r="T170" s="5"/>
      <c r="U170" s="5"/>
      <c r="V170" s="5"/>
      <c r="W170" s="5"/>
      <c r="X170" s="5"/>
      <c r="Y170" s="5"/>
      <c r="Z170" s="5"/>
    </row>
    <row r="171" ht="15.0" customHeight="1">
      <c r="A171" s="54"/>
      <c r="B171" s="54"/>
      <c r="C171" s="54"/>
      <c r="D171" s="54"/>
      <c r="E171" s="54"/>
      <c r="F171" s="54"/>
      <c r="G171" s="54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4"/>
      <c r="T171" s="5"/>
      <c r="U171" s="5"/>
      <c r="V171" s="5"/>
      <c r="W171" s="5"/>
      <c r="X171" s="5"/>
      <c r="Y171" s="5"/>
      <c r="Z171" s="5"/>
    </row>
    <row r="172" ht="15.0" customHeight="1">
      <c r="A172" s="54"/>
      <c r="B172" s="54"/>
      <c r="C172" s="54"/>
      <c r="D172" s="54"/>
      <c r="E172" s="54"/>
      <c r="F172" s="54"/>
      <c r="G172" s="54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4"/>
      <c r="T172" s="5"/>
      <c r="U172" s="5"/>
      <c r="V172" s="5"/>
      <c r="W172" s="5"/>
      <c r="X172" s="5"/>
      <c r="Y172" s="5"/>
      <c r="Z172" s="5"/>
    </row>
    <row r="173" ht="15.0" customHeight="1">
      <c r="A173" s="54"/>
      <c r="B173" s="54"/>
      <c r="C173" s="54"/>
      <c r="D173" s="54"/>
      <c r="E173" s="54"/>
      <c r="F173" s="54"/>
      <c r="G173" s="54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4"/>
      <c r="T173" s="5"/>
      <c r="U173" s="5"/>
      <c r="V173" s="5"/>
      <c r="W173" s="5"/>
      <c r="X173" s="5"/>
      <c r="Y173" s="5"/>
      <c r="Z173" s="5"/>
    </row>
    <row r="174" ht="15.0" customHeight="1">
      <c r="A174" s="54"/>
      <c r="B174" s="54"/>
      <c r="C174" s="54"/>
      <c r="D174" s="54"/>
      <c r="E174" s="54"/>
      <c r="F174" s="54"/>
      <c r="G174" s="54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4"/>
      <c r="T174" s="5"/>
      <c r="U174" s="5"/>
      <c r="V174" s="5"/>
      <c r="W174" s="5"/>
      <c r="X174" s="5"/>
      <c r="Y174" s="5"/>
      <c r="Z174" s="5"/>
    </row>
    <row r="175" ht="15.0" customHeight="1">
      <c r="A175" s="54"/>
      <c r="B175" s="54"/>
      <c r="C175" s="54"/>
      <c r="D175" s="54"/>
      <c r="E175" s="54"/>
      <c r="F175" s="54"/>
      <c r="G175" s="54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4"/>
      <c r="T175" s="5"/>
      <c r="U175" s="5"/>
      <c r="V175" s="5"/>
      <c r="W175" s="5"/>
      <c r="X175" s="5"/>
      <c r="Y175" s="5"/>
      <c r="Z175" s="5"/>
    </row>
    <row r="176" ht="15.0" customHeight="1">
      <c r="A176" s="54"/>
      <c r="B176" s="54"/>
      <c r="C176" s="54"/>
      <c r="D176" s="54"/>
      <c r="E176" s="54"/>
      <c r="F176" s="54"/>
      <c r="G176" s="54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4"/>
      <c r="T176" s="5"/>
      <c r="U176" s="5"/>
      <c r="V176" s="5"/>
      <c r="W176" s="5"/>
      <c r="X176" s="5"/>
      <c r="Y176" s="5"/>
      <c r="Z176" s="5"/>
    </row>
    <row r="177" ht="15.0" customHeight="1">
      <c r="A177" s="54"/>
      <c r="B177" s="54"/>
      <c r="C177" s="54"/>
      <c r="D177" s="54"/>
      <c r="E177" s="54"/>
      <c r="F177" s="54"/>
      <c r="G177" s="54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4"/>
      <c r="T177" s="5"/>
      <c r="U177" s="5"/>
      <c r="V177" s="5"/>
      <c r="W177" s="5"/>
      <c r="X177" s="5"/>
      <c r="Y177" s="5"/>
      <c r="Z177" s="5"/>
    </row>
    <row r="178" ht="15.0" customHeight="1">
      <c r="A178" s="54"/>
      <c r="B178" s="54"/>
      <c r="C178" s="54"/>
      <c r="D178" s="54"/>
      <c r="E178" s="54"/>
      <c r="F178" s="54"/>
      <c r="G178" s="54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4"/>
      <c r="T178" s="5"/>
      <c r="U178" s="5"/>
      <c r="V178" s="5"/>
      <c r="W178" s="5"/>
      <c r="X178" s="5"/>
      <c r="Y178" s="5"/>
      <c r="Z178" s="5"/>
    </row>
    <row r="179" ht="15.0" customHeight="1">
      <c r="A179" s="54"/>
      <c r="B179" s="54"/>
      <c r="C179" s="54"/>
      <c r="D179" s="54"/>
      <c r="E179" s="54"/>
      <c r="F179" s="54"/>
      <c r="G179" s="54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4"/>
      <c r="T179" s="5"/>
      <c r="U179" s="5"/>
      <c r="V179" s="5"/>
      <c r="W179" s="5"/>
      <c r="X179" s="5"/>
      <c r="Y179" s="5"/>
      <c r="Z179" s="5"/>
    </row>
    <row r="180" ht="15.0" customHeight="1">
      <c r="A180" s="54"/>
      <c r="B180" s="54"/>
      <c r="C180" s="54"/>
      <c r="D180" s="54"/>
      <c r="E180" s="54"/>
      <c r="F180" s="54"/>
      <c r="G180" s="54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4"/>
      <c r="T180" s="5"/>
      <c r="U180" s="5"/>
      <c r="V180" s="5"/>
      <c r="W180" s="5"/>
      <c r="X180" s="5"/>
      <c r="Y180" s="5"/>
      <c r="Z180" s="5"/>
    </row>
    <row r="181" ht="15.0" customHeight="1">
      <c r="A181" s="54"/>
      <c r="B181" s="54"/>
      <c r="C181" s="54"/>
      <c r="D181" s="54"/>
      <c r="E181" s="54"/>
      <c r="F181" s="54"/>
      <c r="G181" s="54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4"/>
      <c r="T181" s="5"/>
      <c r="U181" s="5"/>
      <c r="V181" s="5"/>
      <c r="W181" s="5"/>
      <c r="X181" s="5"/>
      <c r="Y181" s="5"/>
      <c r="Z181" s="5"/>
    </row>
    <row r="182" ht="15.0" customHeight="1">
      <c r="A182" s="54"/>
      <c r="B182" s="54"/>
      <c r="C182" s="54"/>
      <c r="D182" s="54"/>
      <c r="E182" s="54"/>
      <c r="F182" s="54"/>
      <c r="G182" s="54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4"/>
      <c r="T182" s="5"/>
      <c r="U182" s="5"/>
      <c r="V182" s="5"/>
      <c r="W182" s="5"/>
      <c r="X182" s="5"/>
      <c r="Y182" s="5"/>
      <c r="Z182" s="5"/>
    </row>
    <row r="183" ht="15.0" customHeight="1">
      <c r="A183" s="54"/>
      <c r="B183" s="54"/>
      <c r="C183" s="54"/>
      <c r="D183" s="54"/>
      <c r="E183" s="54"/>
      <c r="F183" s="54"/>
      <c r="G183" s="54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4"/>
      <c r="T183" s="5"/>
      <c r="U183" s="5"/>
      <c r="V183" s="5"/>
      <c r="W183" s="5"/>
      <c r="X183" s="5"/>
      <c r="Y183" s="5"/>
      <c r="Z183" s="5"/>
    </row>
    <row r="184" ht="15.0" customHeight="1">
      <c r="A184" s="54"/>
      <c r="B184" s="54"/>
      <c r="C184" s="54"/>
      <c r="D184" s="54"/>
      <c r="E184" s="54"/>
      <c r="F184" s="54"/>
      <c r="G184" s="54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4"/>
      <c r="T184" s="5"/>
      <c r="U184" s="5"/>
      <c r="V184" s="5"/>
      <c r="W184" s="5"/>
      <c r="X184" s="5"/>
      <c r="Y184" s="5"/>
      <c r="Z184" s="5"/>
    </row>
    <row r="185" ht="15.0" customHeight="1">
      <c r="A185" s="54"/>
      <c r="B185" s="54"/>
      <c r="C185" s="54"/>
      <c r="D185" s="54"/>
      <c r="E185" s="54"/>
      <c r="F185" s="54"/>
      <c r="G185" s="54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4"/>
      <c r="T185" s="5"/>
      <c r="U185" s="5"/>
      <c r="V185" s="5"/>
      <c r="W185" s="5"/>
      <c r="X185" s="5"/>
      <c r="Y185" s="5"/>
      <c r="Z185" s="5"/>
    </row>
    <row r="186" ht="15.0" customHeight="1">
      <c r="A186" s="54"/>
      <c r="B186" s="54"/>
      <c r="C186" s="54"/>
      <c r="D186" s="54"/>
      <c r="E186" s="54"/>
      <c r="F186" s="54"/>
      <c r="G186" s="54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4"/>
      <c r="T186" s="5"/>
      <c r="U186" s="5"/>
      <c r="V186" s="5"/>
      <c r="W186" s="5"/>
      <c r="X186" s="5"/>
      <c r="Y186" s="5"/>
      <c r="Z186" s="5"/>
    </row>
    <row r="187" ht="15.0" customHeight="1">
      <c r="A187" s="54"/>
      <c r="B187" s="54"/>
      <c r="C187" s="54"/>
      <c r="D187" s="54"/>
      <c r="E187" s="54"/>
      <c r="F187" s="54"/>
      <c r="G187" s="54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4"/>
      <c r="T187" s="5"/>
      <c r="U187" s="5"/>
      <c r="V187" s="5"/>
      <c r="W187" s="5"/>
      <c r="X187" s="5"/>
      <c r="Y187" s="5"/>
      <c r="Z187" s="5"/>
    </row>
    <row r="188" ht="15.0" customHeight="1">
      <c r="A188" s="54"/>
      <c r="B188" s="54"/>
      <c r="C188" s="54"/>
      <c r="D188" s="54"/>
      <c r="E188" s="54"/>
      <c r="F188" s="54"/>
      <c r="G188" s="54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4"/>
      <c r="T188" s="5"/>
      <c r="U188" s="5"/>
      <c r="V188" s="5"/>
      <c r="W188" s="5"/>
      <c r="X188" s="5"/>
      <c r="Y188" s="5"/>
      <c r="Z188" s="5"/>
    </row>
    <row r="189" ht="15.0" customHeight="1">
      <c r="A189" s="54"/>
      <c r="B189" s="54"/>
      <c r="C189" s="54"/>
      <c r="D189" s="54"/>
      <c r="E189" s="54"/>
      <c r="F189" s="54"/>
      <c r="G189" s="54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4"/>
      <c r="T189" s="5"/>
      <c r="U189" s="5"/>
      <c r="V189" s="5"/>
      <c r="W189" s="5"/>
      <c r="X189" s="5"/>
      <c r="Y189" s="5"/>
      <c r="Z189" s="5"/>
    </row>
    <row r="190" ht="15.0" customHeight="1">
      <c r="A190" s="54"/>
      <c r="B190" s="54"/>
      <c r="C190" s="54"/>
      <c r="D190" s="54"/>
      <c r="E190" s="54"/>
      <c r="F190" s="54"/>
      <c r="G190" s="54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4"/>
      <c r="T190" s="5"/>
      <c r="U190" s="5"/>
      <c r="V190" s="5"/>
      <c r="W190" s="5"/>
      <c r="X190" s="5"/>
      <c r="Y190" s="5"/>
      <c r="Z190" s="5"/>
    </row>
    <row r="191" ht="15.0" customHeight="1">
      <c r="A191" s="54"/>
      <c r="B191" s="54"/>
      <c r="C191" s="54"/>
      <c r="D191" s="54"/>
      <c r="E191" s="54"/>
      <c r="F191" s="54"/>
      <c r="G191" s="54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4"/>
      <c r="T191" s="5"/>
      <c r="U191" s="5"/>
      <c r="V191" s="5"/>
      <c r="W191" s="5"/>
      <c r="X191" s="5"/>
      <c r="Y191" s="5"/>
      <c r="Z191" s="5"/>
    </row>
    <row r="192" ht="15.0" customHeight="1">
      <c r="A192" s="54"/>
      <c r="B192" s="54"/>
      <c r="C192" s="54"/>
      <c r="D192" s="54"/>
      <c r="E192" s="54"/>
      <c r="F192" s="54"/>
      <c r="G192" s="54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4"/>
      <c r="T192" s="5"/>
      <c r="U192" s="5"/>
      <c r="V192" s="5"/>
      <c r="W192" s="5"/>
      <c r="X192" s="5"/>
      <c r="Y192" s="5"/>
      <c r="Z192" s="5"/>
    </row>
    <row r="193" ht="15.0" customHeight="1">
      <c r="A193" s="54"/>
      <c r="B193" s="54"/>
      <c r="C193" s="54"/>
      <c r="D193" s="54"/>
      <c r="E193" s="54"/>
      <c r="F193" s="54"/>
      <c r="G193" s="54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4"/>
      <c r="T193" s="5"/>
      <c r="U193" s="5"/>
      <c r="V193" s="5"/>
      <c r="W193" s="5"/>
      <c r="X193" s="5"/>
      <c r="Y193" s="5"/>
      <c r="Z193" s="5"/>
    </row>
    <row r="194" ht="15.0" customHeight="1">
      <c r="A194" s="54"/>
      <c r="B194" s="54"/>
      <c r="C194" s="54"/>
      <c r="D194" s="54"/>
      <c r="E194" s="54"/>
      <c r="F194" s="54"/>
      <c r="G194" s="54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4"/>
      <c r="T194" s="5"/>
      <c r="U194" s="5"/>
      <c r="V194" s="5"/>
      <c r="W194" s="5"/>
      <c r="X194" s="5"/>
      <c r="Y194" s="5"/>
      <c r="Z194" s="5"/>
    </row>
    <row r="195" ht="15.0" customHeight="1">
      <c r="A195" s="54"/>
      <c r="B195" s="54"/>
      <c r="C195" s="54"/>
      <c r="D195" s="54"/>
      <c r="E195" s="54"/>
      <c r="F195" s="54"/>
      <c r="G195" s="54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4"/>
      <c r="T195" s="5"/>
      <c r="U195" s="5"/>
      <c r="V195" s="5"/>
      <c r="W195" s="5"/>
      <c r="X195" s="5"/>
      <c r="Y195" s="5"/>
      <c r="Z195" s="5"/>
    </row>
    <row r="196" ht="15.0" customHeight="1">
      <c r="A196" s="54"/>
      <c r="B196" s="54"/>
      <c r="C196" s="54"/>
      <c r="D196" s="54"/>
      <c r="E196" s="54"/>
      <c r="F196" s="54"/>
      <c r="G196" s="54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4"/>
      <c r="T196" s="5"/>
      <c r="U196" s="5"/>
      <c r="V196" s="5"/>
      <c r="W196" s="5"/>
      <c r="X196" s="5"/>
      <c r="Y196" s="5"/>
      <c r="Z196" s="5"/>
    </row>
    <row r="197" ht="15.0" customHeight="1">
      <c r="A197" s="54"/>
      <c r="B197" s="54"/>
      <c r="C197" s="54"/>
      <c r="D197" s="54"/>
      <c r="E197" s="54"/>
      <c r="F197" s="54"/>
      <c r="G197" s="54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4"/>
      <c r="T197" s="5"/>
      <c r="U197" s="5"/>
      <c r="V197" s="5"/>
      <c r="W197" s="5"/>
      <c r="X197" s="5"/>
      <c r="Y197" s="5"/>
      <c r="Z197" s="5"/>
    </row>
    <row r="198" ht="15.0" customHeight="1">
      <c r="A198" s="54"/>
      <c r="B198" s="54"/>
      <c r="C198" s="54"/>
      <c r="D198" s="54"/>
      <c r="E198" s="54"/>
      <c r="F198" s="54"/>
      <c r="G198" s="54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4"/>
      <c r="T198" s="5"/>
      <c r="U198" s="5"/>
      <c r="V198" s="5"/>
      <c r="W198" s="5"/>
      <c r="X198" s="5"/>
      <c r="Y198" s="5"/>
      <c r="Z198" s="5"/>
    </row>
    <row r="199" ht="15.0" customHeight="1">
      <c r="A199" s="54"/>
      <c r="B199" s="54"/>
      <c r="C199" s="54"/>
      <c r="D199" s="54"/>
      <c r="E199" s="54"/>
      <c r="F199" s="54"/>
      <c r="G199" s="54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4"/>
      <c r="T199" s="5"/>
      <c r="U199" s="5"/>
      <c r="V199" s="5"/>
      <c r="W199" s="5"/>
      <c r="X199" s="5"/>
      <c r="Y199" s="5"/>
      <c r="Z199" s="5"/>
    </row>
    <row r="200" ht="15.0" customHeight="1">
      <c r="A200" s="54"/>
      <c r="B200" s="54"/>
      <c r="C200" s="54"/>
      <c r="D200" s="54"/>
      <c r="E200" s="54"/>
      <c r="F200" s="54"/>
      <c r="G200" s="54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4"/>
      <c r="T200" s="5"/>
      <c r="U200" s="5"/>
      <c r="V200" s="5"/>
      <c r="W200" s="5"/>
      <c r="X200" s="5"/>
      <c r="Y200" s="5"/>
      <c r="Z200" s="5"/>
    </row>
    <row r="201" ht="15.0" customHeight="1">
      <c r="A201" s="54"/>
      <c r="B201" s="54"/>
      <c r="C201" s="54"/>
      <c r="D201" s="54"/>
      <c r="E201" s="54"/>
      <c r="F201" s="54"/>
      <c r="G201" s="54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4"/>
      <c r="T201" s="5"/>
      <c r="U201" s="5"/>
      <c r="V201" s="5"/>
      <c r="W201" s="5"/>
      <c r="X201" s="5"/>
      <c r="Y201" s="5"/>
      <c r="Z201" s="5"/>
    </row>
    <row r="202" ht="15.0" customHeight="1">
      <c r="A202" s="54"/>
      <c r="B202" s="54"/>
      <c r="C202" s="54"/>
      <c r="D202" s="54"/>
      <c r="E202" s="54"/>
      <c r="F202" s="54"/>
      <c r="G202" s="54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4"/>
      <c r="T202" s="5"/>
      <c r="U202" s="5"/>
      <c r="V202" s="5"/>
      <c r="W202" s="5"/>
      <c r="X202" s="5"/>
      <c r="Y202" s="5"/>
      <c r="Z202" s="5"/>
    </row>
    <row r="203" ht="15.0" customHeight="1">
      <c r="A203" s="54"/>
      <c r="B203" s="54"/>
      <c r="C203" s="54"/>
      <c r="D203" s="54"/>
      <c r="E203" s="54"/>
      <c r="F203" s="54"/>
      <c r="G203" s="54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4"/>
      <c r="T203" s="5"/>
      <c r="U203" s="5"/>
      <c r="V203" s="5"/>
      <c r="W203" s="5"/>
      <c r="X203" s="5"/>
      <c r="Y203" s="5"/>
      <c r="Z203" s="5"/>
    </row>
    <row r="204" ht="15.0" customHeight="1">
      <c r="A204" s="54"/>
      <c r="B204" s="54"/>
      <c r="C204" s="54"/>
      <c r="D204" s="54"/>
      <c r="E204" s="54"/>
      <c r="F204" s="54"/>
      <c r="G204" s="54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4"/>
      <c r="T204" s="5"/>
      <c r="U204" s="5"/>
      <c r="V204" s="5"/>
      <c r="W204" s="5"/>
      <c r="X204" s="5"/>
      <c r="Y204" s="5"/>
      <c r="Z204" s="5"/>
    </row>
    <row r="205" ht="15.0" customHeight="1">
      <c r="A205" s="54"/>
      <c r="B205" s="54"/>
      <c r="C205" s="54"/>
      <c r="D205" s="54"/>
      <c r="E205" s="54"/>
      <c r="F205" s="54"/>
      <c r="G205" s="54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4"/>
      <c r="T205" s="5"/>
      <c r="U205" s="5"/>
      <c r="V205" s="5"/>
      <c r="W205" s="5"/>
      <c r="X205" s="5"/>
      <c r="Y205" s="5"/>
      <c r="Z205" s="5"/>
    </row>
    <row r="206" ht="15.0" customHeight="1">
      <c r="A206" s="54"/>
      <c r="B206" s="54"/>
      <c r="C206" s="54"/>
      <c r="D206" s="54"/>
      <c r="E206" s="54"/>
      <c r="F206" s="54"/>
      <c r="G206" s="54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4"/>
      <c r="T206" s="5"/>
      <c r="U206" s="5"/>
      <c r="V206" s="5"/>
      <c r="W206" s="5"/>
      <c r="X206" s="5"/>
      <c r="Y206" s="5"/>
      <c r="Z206" s="5"/>
    </row>
    <row r="207" ht="15.0" customHeight="1">
      <c r="A207" s="54"/>
      <c r="B207" s="54"/>
      <c r="C207" s="54"/>
      <c r="D207" s="54"/>
      <c r="E207" s="54"/>
      <c r="F207" s="54"/>
      <c r="G207" s="54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4"/>
      <c r="T207" s="5"/>
      <c r="U207" s="5"/>
      <c r="V207" s="5"/>
      <c r="W207" s="5"/>
      <c r="X207" s="5"/>
      <c r="Y207" s="5"/>
      <c r="Z207" s="5"/>
    </row>
    <row r="208" ht="15.0" customHeight="1">
      <c r="A208" s="54"/>
      <c r="B208" s="54"/>
      <c r="C208" s="54"/>
      <c r="D208" s="54"/>
      <c r="E208" s="54"/>
      <c r="F208" s="54"/>
      <c r="G208" s="54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4"/>
      <c r="T208" s="5"/>
      <c r="U208" s="5"/>
      <c r="V208" s="5"/>
      <c r="W208" s="5"/>
      <c r="X208" s="5"/>
      <c r="Y208" s="5"/>
      <c r="Z208" s="5"/>
    </row>
    <row r="209" ht="15.0" customHeight="1">
      <c r="A209" s="54"/>
      <c r="B209" s="54"/>
      <c r="C209" s="54"/>
      <c r="D209" s="54"/>
      <c r="E209" s="54"/>
      <c r="F209" s="54"/>
      <c r="G209" s="54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4"/>
      <c r="T209" s="5"/>
      <c r="U209" s="5"/>
      <c r="V209" s="5"/>
      <c r="W209" s="5"/>
      <c r="X209" s="5"/>
      <c r="Y209" s="5"/>
      <c r="Z209" s="5"/>
    </row>
    <row r="210" ht="15.0" customHeight="1">
      <c r="A210" s="54"/>
      <c r="B210" s="54"/>
      <c r="C210" s="54"/>
      <c r="D210" s="54"/>
      <c r="E210" s="54"/>
      <c r="F210" s="54"/>
      <c r="G210" s="54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4"/>
      <c r="T210" s="5"/>
      <c r="U210" s="5"/>
      <c r="V210" s="5"/>
      <c r="W210" s="5"/>
      <c r="X210" s="5"/>
      <c r="Y210" s="5"/>
      <c r="Z210" s="5"/>
    </row>
    <row r="211" ht="15.0" customHeight="1">
      <c r="A211" s="54"/>
      <c r="B211" s="54"/>
      <c r="C211" s="54"/>
      <c r="D211" s="54"/>
      <c r="E211" s="54"/>
      <c r="F211" s="54"/>
      <c r="G211" s="54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4"/>
      <c r="T211" s="5"/>
      <c r="U211" s="5"/>
      <c r="V211" s="5"/>
      <c r="W211" s="5"/>
      <c r="X211" s="5"/>
      <c r="Y211" s="5"/>
      <c r="Z211" s="5"/>
    </row>
    <row r="212" ht="15.0" customHeight="1">
      <c r="A212" s="54"/>
      <c r="B212" s="54"/>
      <c r="C212" s="54"/>
      <c r="D212" s="54"/>
      <c r="E212" s="54"/>
      <c r="F212" s="54"/>
      <c r="G212" s="54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4"/>
      <c r="T212" s="5"/>
      <c r="U212" s="5"/>
      <c r="V212" s="5"/>
      <c r="W212" s="5"/>
      <c r="X212" s="5"/>
      <c r="Y212" s="5"/>
      <c r="Z212" s="5"/>
    </row>
    <row r="213" ht="15.0" customHeight="1">
      <c r="A213" s="54"/>
      <c r="B213" s="54"/>
      <c r="C213" s="54"/>
      <c r="D213" s="54"/>
      <c r="E213" s="54"/>
      <c r="F213" s="54"/>
      <c r="G213" s="54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4"/>
      <c r="T213" s="5"/>
      <c r="U213" s="5"/>
      <c r="V213" s="5"/>
      <c r="W213" s="5"/>
      <c r="X213" s="5"/>
      <c r="Y213" s="5"/>
      <c r="Z213" s="5"/>
    </row>
    <row r="214" ht="15.0" customHeight="1">
      <c r="A214" s="54"/>
      <c r="B214" s="54"/>
      <c r="C214" s="54"/>
      <c r="D214" s="54"/>
      <c r="E214" s="54"/>
      <c r="F214" s="54"/>
      <c r="G214" s="54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4"/>
      <c r="T214" s="5"/>
      <c r="U214" s="5"/>
      <c r="V214" s="5"/>
      <c r="W214" s="5"/>
      <c r="X214" s="5"/>
      <c r="Y214" s="5"/>
      <c r="Z214" s="5"/>
    </row>
    <row r="215" ht="15.0" customHeight="1">
      <c r="A215" s="54"/>
      <c r="B215" s="54"/>
      <c r="C215" s="54"/>
      <c r="D215" s="54"/>
      <c r="E215" s="54"/>
      <c r="F215" s="54"/>
      <c r="G215" s="54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4"/>
      <c r="T215" s="5"/>
      <c r="U215" s="5"/>
      <c r="V215" s="5"/>
      <c r="W215" s="5"/>
      <c r="X215" s="5"/>
      <c r="Y215" s="5"/>
      <c r="Z215" s="5"/>
    </row>
    <row r="216" ht="15.0" customHeight="1">
      <c r="A216" s="54"/>
      <c r="B216" s="54"/>
      <c r="C216" s="54"/>
      <c r="D216" s="54"/>
      <c r="E216" s="54"/>
      <c r="F216" s="54"/>
      <c r="G216" s="54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4"/>
      <c r="T216" s="5"/>
      <c r="U216" s="5"/>
      <c r="V216" s="5"/>
      <c r="W216" s="5"/>
      <c r="X216" s="5"/>
      <c r="Y216" s="5"/>
      <c r="Z216" s="5"/>
    </row>
    <row r="217" ht="15.0" customHeight="1">
      <c r="A217" s="54"/>
      <c r="B217" s="54"/>
      <c r="C217" s="54"/>
      <c r="D217" s="54"/>
      <c r="E217" s="54"/>
      <c r="F217" s="54"/>
      <c r="G217" s="54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4"/>
      <c r="T217" s="5"/>
      <c r="U217" s="5"/>
      <c r="V217" s="5"/>
      <c r="W217" s="5"/>
      <c r="X217" s="5"/>
      <c r="Y217" s="5"/>
      <c r="Z217" s="5"/>
    </row>
    <row r="218" ht="15.0" customHeight="1">
      <c r="A218" s="54"/>
      <c r="B218" s="54"/>
      <c r="C218" s="54"/>
      <c r="D218" s="54"/>
      <c r="E218" s="54"/>
      <c r="F218" s="54"/>
      <c r="G218" s="54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4"/>
      <c r="T218" s="5"/>
      <c r="U218" s="5"/>
      <c r="V218" s="5"/>
      <c r="W218" s="5"/>
      <c r="X218" s="5"/>
      <c r="Y218" s="5"/>
      <c r="Z218" s="5"/>
    </row>
    <row r="219" ht="15.0" customHeight="1">
      <c r="A219" s="54"/>
      <c r="B219" s="54"/>
      <c r="C219" s="54"/>
      <c r="D219" s="54"/>
      <c r="E219" s="54"/>
      <c r="F219" s="54"/>
      <c r="G219" s="54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4"/>
      <c r="T219" s="5"/>
      <c r="U219" s="5"/>
      <c r="V219" s="5"/>
      <c r="W219" s="5"/>
      <c r="X219" s="5"/>
      <c r="Y219" s="5"/>
      <c r="Z219" s="5"/>
    </row>
    <row r="220" ht="15.0" customHeight="1">
      <c r="A220" s="54"/>
      <c r="B220" s="54"/>
      <c r="C220" s="54"/>
      <c r="D220" s="54"/>
      <c r="E220" s="54"/>
      <c r="F220" s="54"/>
      <c r="G220" s="54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4"/>
      <c r="T220" s="5"/>
      <c r="U220" s="5"/>
      <c r="V220" s="5"/>
      <c r="W220" s="5"/>
      <c r="X220" s="5"/>
      <c r="Y220" s="5"/>
      <c r="Z220" s="5"/>
    </row>
    <row r="221" ht="15.0" customHeight="1">
      <c r="A221" s="54"/>
      <c r="B221" s="54"/>
      <c r="C221" s="54"/>
      <c r="D221" s="54"/>
      <c r="E221" s="54"/>
      <c r="F221" s="54"/>
      <c r="G221" s="54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4"/>
      <c r="T221" s="5"/>
      <c r="U221" s="5"/>
      <c r="V221" s="5"/>
      <c r="W221" s="5"/>
      <c r="X221" s="5"/>
      <c r="Y221" s="5"/>
      <c r="Z221" s="5"/>
    </row>
    <row r="222" ht="15.0" customHeight="1">
      <c r="A222" s="54"/>
      <c r="B222" s="54"/>
      <c r="C222" s="54"/>
      <c r="D222" s="54"/>
      <c r="E222" s="54"/>
      <c r="F222" s="54"/>
      <c r="G222" s="54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4"/>
      <c r="T222" s="5"/>
      <c r="U222" s="5"/>
      <c r="V222" s="5"/>
      <c r="W222" s="5"/>
      <c r="X222" s="5"/>
      <c r="Y222" s="5"/>
      <c r="Z222" s="5"/>
    </row>
    <row r="223" ht="15.0" customHeight="1">
      <c r="A223" s="54"/>
      <c r="B223" s="54"/>
      <c r="C223" s="54"/>
      <c r="D223" s="54"/>
      <c r="E223" s="54"/>
      <c r="F223" s="54"/>
      <c r="G223" s="54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4"/>
      <c r="T223" s="5"/>
      <c r="U223" s="5"/>
      <c r="V223" s="5"/>
      <c r="W223" s="5"/>
      <c r="X223" s="5"/>
      <c r="Y223" s="5"/>
      <c r="Z223" s="5"/>
    </row>
    <row r="224" ht="15.0" customHeight="1">
      <c r="A224" s="54"/>
      <c r="B224" s="54"/>
      <c r="C224" s="54"/>
      <c r="D224" s="54"/>
      <c r="E224" s="54"/>
      <c r="F224" s="54"/>
      <c r="G224" s="54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4"/>
      <c r="T224" s="5"/>
      <c r="U224" s="5"/>
      <c r="V224" s="5"/>
      <c r="W224" s="5"/>
      <c r="X224" s="5"/>
      <c r="Y224" s="5"/>
      <c r="Z224" s="5"/>
    </row>
    <row r="225" ht="15.0" customHeight="1">
      <c r="A225" s="54"/>
      <c r="B225" s="54"/>
      <c r="C225" s="54"/>
      <c r="D225" s="54"/>
      <c r="E225" s="54"/>
      <c r="F225" s="54"/>
      <c r="G225" s="54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4"/>
      <c r="T225" s="5"/>
      <c r="U225" s="5"/>
      <c r="V225" s="5"/>
      <c r="W225" s="5"/>
      <c r="X225" s="5"/>
      <c r="Y225" s="5"/>
      <c r="Z225" s="5"/>
    </row>
    <row r="226" ht="15.0" customHeight="1">
      <c r="A226" s="54"/>
      <c r="B226" s="54"/>
      <c r="C226" s="54"/>
      <c r="D226" s="54"/>
      <c r="E226" s="54"/>
      <c r="F226" s="54"/>
      <c r="G226" s="54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4"/>
      <c r="T226" s="5"/>
      <c r="U226" s="5"/>
      <c r="V226" s="5"/>
      <c r="W226" s="5"/>
      <c r="X226" s="5"/>
      <c r="Y226" s="5"/>
      <c r="Z226" s="5"/>
    </row>
    <row r="227" ht="15.0" customHeight="1">
      <c r="A227" s="54"/>
      <c r="B227" s="54"/>
      <c r="C227" s="54"/>
      <c r="D227" s="54"/>
      <c r="E227" s="54"/>
      <c r="F227" s="54"/>
      <c r="G227" s="54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4"/>
      <c r="T227" s="5"/>
      <c r="U227" s="5"/>
      <c r="V227" s="5"/>
      <c r="W227" s="5"/>
      <c r="X227" s="5"/>
      <c r="Y227" s="5"/>
      <c r="Z227" s="5"/>
    </row>
    <row r="228" ht="15.0" customHeight="1">
      <c r="A228" s="54"/>
      <c r="B228" s="54"/>
      <c r="C228" s="54"/>
      <c r="D228" s="54"/>
      <c r="E228" s="54"/>
      <c r="F228" s="54"/>
      <c r="G228" s="54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4"/>
      <c r="T228" s="5"/>
      <c r="U228" s="5"/>
      <c r="V228" s="5"/>
      <c r="W228" s="5"/>
      <c r="X228" s="5"/>
      <c r="Y228" s="5"/>
      <c r="Z228" s="5"/>
    </row>
    <row r="229" ht="15.0" customHeight="1">
      <c r="A229" s="54"/>
      <c r="B229" s="54"/>
      <c r="C229" s="54"/>
      <c r="D229" s="54"/>
      <c r="E229" s="54"/>
      <c r="F229" s="54"/>
      <c r="G229" s="54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4"/>
      <c r="T229" s="5"/>
      <c r="U229" s="5"/>
      <c r="V229" s="5"/>
      <c r="W229" s="5"/>
      <c r="X229" s="5"/>
      <c r="Y229" s="5"/>
      <c r="Z229" s="5"/>
    </row>
    <row r="230" ht="15.0" customHeight="1">
      <c r="A230" s="54"/>
      <c r="B230" s="54"/>
      <c r="C230" s="54"/>
      <c r="D230" s="54"/>
      <c r="E230" s="54"/>
      <c r="F230" s="54"/>
      <c r="G230" s="54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4"/>
      <c r="T230" s="5"/>
      <c r="U230" s="5"/>
      <c r="V230" s="5"/>
      <c r="W230" s="5"/>
      <c r="X230" s="5"/>
      <c r="Y230" s="5"/>
      <c r="Z230" s="5"/>
    </row>
    <row r="231" ht="15.0" customHeight="1">
      <c r="A231" s="54"/>
      <c r="B231" s="54"/>
      <c r="C231" s="54"/>
      <c r="D231" s="54"/>
      <c r="E231" s="54"/>
      <c r="F231" s="54"/>
      <c r="G231" s="54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4"/>
      <c r="T231" s="5"/>
      <c r="U231" s="5"/>
      <c r="V231" s="5"/>
      <c r="W231" s="5"/>
      <c r="X231" s="5"/>
      <c r="Y231" s="5"/>
      <c r="Z231" s="5"/>
    </row>
    <row r="232" ht="15.0" customHeight="1">
      <c r="A232" s="54"/>
      <c r="B232" s="54"/>
      <c r="C232" s="54"/>
      <c r="D232" s="54"/>
      <c r="E232" s="54"/>
      <c r="F232" s="54"/>
      <c r="G232" s="54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4"/>
      <c r="T232" s="5"/>
      <c r="U232" s="5"/>
      <c r="V232" s="5"/>
      <c r="W232" s="5"/>
      <c r="X232" s="5"/>
      <c r="Y232" s="5"/>
      <c r="Z232" s="5"/>
    </row>
    <row r="233" ht="15.0" customHeight="1">
      <c r="A233" s="54"/>
      <c r="B233" s="54"/>
      <c r="C233" s="54"/>
      <c r="D233" s="54"/>
      <c r="E233" s="54"/>
      <c r="F233" s="54"/>
      <c r="G233" s="54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4"/>
      <c r="T233" s="5"/>
      <c r="U233" s="5"/>
      <c r="V233" s="5"/>
      <c r="W233" s="5"/>
      <c r="X233" s="5"/>
      <c r="Y233" s="5"/>
      <c r="Z233" s="5"/>
    </row>
    <row r="234" ht="15.0" customHeight="1">
      <c r="A234" s="54"/>
      <c r="B234" s="54"/>
      <c r="C234" s="54"/>
      <c r="D234" s="54"/>
      <c r="E234" s="54"/>
      <c r="F234" s="54"/>
      <c r="G234" s="54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4"/>
      <c r="T234" s="5"/>
      <c r="U234" s="5"/>
      <c r="V234" s="5"/>
      <c r="W234" s="5"/>
      <c r="X234" s="5"/>
      <c r="Y234" s="5"/>
      <c r="Z234" s="5"/>
    </row>
    <row r="235" ht="15.0" customHeight="1">
      <c r="A235" s="54"/>
      <c r="B235" s="54"/>
      <c r="C235" s="54"/>
      <c r="D235" s="54"/>
      <c r="E235" s="54"/>
      <c r="F235" s="54"/>
      <c r="G235" s="54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4"/>
      <c r="T235" s="5"/>
      <c r="U235" s="5"/>
      <c r="V235" s="5"/>
      <c r="W235" s="5"/>
      <c r="X235" s="5"/>
      <c r="Y235" s="5"/>
      <c r="Z235" s="5"/>
    </row>
    <row r="236" ht="15.0" customHeight="1">
      <c r="A236" s="54"/>
      <c r="B236" s="54"/>
      <c r="C236" s="54"/>
      <c r="D236" s="54"/>
      <c r="E236" s="54"/>
      <c r="F236" s="54"/>
      <c r="G236" s="54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4"/>
      <c r="T236" s="5"/>
      <c r="U236" s="5"/>
      <c r="V236" s="5"/>
      <c r="W236" s="5"/>
      <c r="X236" s="5"/>
      <c r="Y236" s="5"/>
      <c r="Z236" s="5"/>
    </row>
    <row r="237" ht="15.0" customHeight="1">
      <c r="A237" s="54"/>
      <c r="B237" s="54"/>
      <c r="C237" s="54"/>
      <c r="D237" s="54"/>
      <c r="E237" s="54"/>
      <c r="F237" s="54"/>
      <c r="G237" s="54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4"/>
      <c r="T237" s="5"/>
      <c r="U237" s="5"/>
      <c r="V237" s="5"/>
      <c r="W237" s="5"/>
      <c r="X237" s="5"/>
      <c r="Y237" s="5"/>
      <c r="Z237" s="5"/>
    </row>
    <row r="238" ht="15.0" customHeight="1">
      <c r="A238" s="54"/>
      <c r="B238" s="54"/>
      <c r="C238" s="54"/>
      <c r="D238" s="54"/>
      <c r="E238" s="54"/>
      <c r="F238" s="54"/>
      <c r="G238" s="54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4"/>
      <c r="T238" s="5"/>
      <c r="U238" s="5"/>
      <c r="V238" s="5"/>
      <c r="W238" s="5"/>
      <c r="X238" s="5"/>
      <c r="Y238" s="5"/>
      <c r="Z238" s="5"/>
    </row>
    <row r="239" ht="15.0" customHeight="1">
      <c r="A239" s="54"/>
      <c r="B239" s="54"/>
      <c r="C239" s="54"/>
      <c r="D239" s="54"/>
      <c r="E239" s="54"/>
      <c r="F239" s="54"/>
      <c r="G239" s="54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4"/>
      <c r="T239" s="5"/>
      <c r="U239" s="5"/>
      <c r="V239" s="5"/>
      <c r="W239" s="5"/>
      <c r="X239" s="5"/>
      <c r="Y239" s="5"/>
      <c r="Z239" s="5"/>
    </row>
    <row r="240" ht="15.0" customHeight="1">
      <c r="A240" s="54"/>
      <c r="B240" s="54"/>
      <c r="C240" s="54"/>
      <c r="D240" s="54"/>
      <c r="E240" s="54"/>
      <c r="F240" s="54"/>
      <c r="G240" s="54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4"/>
      <c r="T240" s="5"/>
      <c r="U240" s="5"/>
      <c r="V240" s="5"/>
      <c r="W240" s="5"/>
      <c r="X240" s="5"/>
      <c r="Y240" s="5"/>
      <c r="Z240" s="5"/>
    </row>
    <row r="241" ht="15.0" customHeight="1">
      <c r="A241" s="54"/>
      <c r="B241" s="54"/>
      <c r="C241" s="54"/>
      <c r="D241" s="54"/>
      <c r="E241" s="54"/>
      <c r="F241" s="54"/>
      <c r="G241" s="54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4"/>
      <c r="T241" s="5"/>
      <c r="U241" s="5"/>
      <c r="V241" s="5"/>
      <c r="W241" s="5"/>
      <c r="X241" s="5"/>
      <c r="Y241" s="5"/>
      <c r="Z241" s="5"/>
    </row>
    <row r="242" ht="15.0" customHeight="1">
      <c r="A242" s="54"/>
      <c r="B242" s="54"/>
      <c r="C242" s="54"/>
      <c r="D242" s="54"/>
      <c r="E242" s="54"/>
      <c r="F242" s="54"/>
      <c r="G242" s="54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4"/>
      <c r="T242" s="5"/>
      <c r="U242" s="5"/>
      <c r="V242" s="5"/>
      <c r="W242" s="5"/>
      <c r="X242" s="5"/>
      <c r="Y242" s="5"/>
      <c r="Z242" s="5"/>
    </row>
    <row r="243" ht="15.0" customHeight="1">
      <c r="A243" s="54"/>
      <c r="B243" s="54"/>
      <c r="C243" s="54"/>
      <c r="D243" s="54"/>
      <c r="E243" s="54"/>
      <c r="F243" s="54"/>
      <c r="G243" s="54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4"/>
      <c r="T243" s="5"/>
      <c r="U243" s="5"/>
      <c r="V243" s="5"/>
      <c r="W243" s="5"/>
      <c r="X243" s="5"/>
      <c r="Y243" s="5"/>
      <c r="Z243" s="5"/>
    </row>
    <row r="244" ht="15.0" customHeight="1">
      <c r="A244" s="54"/>
      <c r="B244" s="54"/>
      <c r="C244" s="54"/>
      <c r="D244" s="54"/>
      <c r="E244" s="54"/>
      <c r="F244" s="54"/>
      <c r="G244" s="54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4"/>
      <c r="T244" s="5"/>
      <c r="U244" s="5"/>
      <c r="V244" s="5"/>
      <c r="W244" s="5"/>
      <c r="X244" s="5"/>
      <c r="Y244" s="5"/>
      <c r="Z244" s="5"/>
    </row>
    <row r="245" ht="15.0" customHeight="1">
      <c r="A245" s="54"/>
      <c r="B245" s="54"/>
      <c r="C245" s="54"/>
      <c r="D245" s="54"/>
      <c r="E245" s="54"/>
      <c r="F245" s="54"/>
      <c r="G245" s="54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4"/>
      <c r="T245" s="5"/>
      <c r="U245" s="5"/>
      <c r="V245" s="5"/>
      <c r="W245" s="5"/>
      <c r="X245" s="5"/>
      <c r="Y245" s="5"/>
      <c r="Z245" s="5"/>
    </row>
    <row r="246" ht="15.0" customHeight="1">
      <c r="A246" s="54"/>
      <c r="B246" s="54"/>
      <c r="C246" s="54"/>
      <c r="D246" s="54"/>
      <c r="E246" s="54"/>
      <c r="F246" s="54"/>
      <c r="G246" s="54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4"/>
      <c r="T246" s="5"/>
      <c r="U246" s="5"/>
      <c r="V246" s="5"/>
      <c r="W246" s="5"/>
      <c r="X246" s="5"/>
      <c r="Y246" s="5"/>
      <c r="Z246" s="5"/>
    </row>
    <row r="247" ht="15.0" customHeight="1">
      <c r="A247" s="54"/>
      <c r="B247" s="54"/>
      <c r="C247" s="54"/>
      <c r="D247" s="54"/>
      <c r="E247" s="54"/>
      <c r="F247" s="54"/>
      <c r="G247" s="54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4"/>
      <c r="T247" s="5"/>
      <c r="U247" s="5"/>
      <c r="V247" s="5"/>
      <c r="W247" s="5"/>
      <c r="X247" s="5"/>
      <c r="Y247" s="5"/>
      <c r="Z247" s="5"/>
    </row>
    <row r="248" ht="15.0" customHeight="1">
      <c r="A248" s="54"/>
      <c r="B248" s="54"/>
      <c r="C248" s="54"/>
      <c r="D248" s="54"/>
      <c r="E248" s="54"/>
      <c r="F248" s="54"/>
      <c r="G248" s="54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4"/>
      <c r="T248" s="5"/>
      <c r="U248" s="5"/>
      <c r="V248" s="5"/>
      <c r="W248" s="5"/>
      <c r="X248" s="5"/>
      <c r="Y248" s="5"/>
      <c r="Z248" s="5"/>
    </row>
    <row r="249" ht="15.0" customHeight="1">
      <c r="A249" s="54"/>
      <c r="B249" s="54"/>
      <c r="C249" s="54"/>
      <c r="D249" s="54"/>
      <c r="E249" s="54"/>
      <c r="F249" s="54"/>
      <c r="G249" s="54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4"/>
      <c r="T249" s="5"/>
      <c r="U249" s="5"/>
      <c r="V249" s="5"/>
      <c r="W249" s="5"/>
      <c r="X249" s="5"/>
      <c r="Y249" s="5"/>
      <c r="Z249" s="5"/>
    </row>
    <row r="250" ht="15.0" customHeight="1">
      <c r="A250" s="54"/>
      <c r="B250" s="54"/>
      <c r="C250" s="54"/>
      <c r="D250" s="54"/>
      <c r="E250" s="54"/>
      <c r="F250" s="54"/>
      <c r="G250" s="54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4"/>
      <c r="T250" s="5"/>
      <c r="U250" s="5"/>
      <c r="V250" s="5"/>
      <c r="W250" s="5"/>
      <c r="X250" s="5"/>
      <c r="Y250" s="5"/>
      <c r="Z250" s="5"/>
    </row>
    <row r="251" ht="15.0" customHeight="1">
      <c r="A251" s="54"/>
      <c r="B251" s="54"/>
      <c r="C251" s="54"/>
      <c r="D251" s="54"/>
      <c r="E251" s="54"/>
      <c r="F251" s="54"/>
      <c r="G251" s="54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4"/>
      <c r="T251" s="5"/>
      <c r="U251" s="5"/>
      <c r="V251" s="5"/>
      <c r="W251" s="5"/>
      <c r="X251" s="5"/>
      <c r="Y251" s="5"/>
      <c r="Z251" s="5"/>
    </row>
    <row r="252" ht="15.0" customHeight="1">
      <c r="A252" s="54"/>
      <c r="B252" s="54"/>
      <c r="C252" s="54"/>
      <c r="D252" s="54"/>
      <c r="E252" s="54"/>
      <c r="F252" s="54"/>
      <c r="G252" s="54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4"/>
      <c r="T252" s="5"/>
      <c r="U252" s="5"/>
      <c r="V252" s="5"/>
      <c r="W252" s="5"/>
      <c r="X252" s="5"/>
      <c r="Y252" s="5"/>
      <c r="Z252" s="5"/>
    </row>
    <row r="253" ht="15.0" customHeight="1">
      <c r="A253" s="54"/>
      <c r="B253" s="54"/>
      <c r="C253" s="54"/>
      <c r="D253" s="54"/>
      <c r="E253" s="54"/>
      <c r="F253" s="54"/>
      <c r="G253" s="54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4"/>
      <c r="T253" s="5"/>
      <c r="U253" s="5"/>
      <c r="V253" s="5"/>
      <c r="W253" s="5"/>
      <c r="X253" s="5"/>
      <c r="Y253" s="5"/>
      <c r="Z253" s="5"/>
    </row>
    <row r="254" ht="15.0" customHeight="1">
      <c r="A254" s="54"/>
      <c r="B254" s="54"/>
      <c r="C254" s="54"/>
      <c r="D254" s="54"/>
      <c r="E254" s="54"/>
      <c r="F254" s="54"/>
      <c r="G254" s="54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4"/>
      <c r="T254" s="5"/>
      <c r="U254" s="5"/>
      <c r="V254" s="5"/>
      <c r="W254" s="5"/>
      <c r="X254" s="5"/>
      <c r="Y254" s="5"/>
      <c r="Z254" s="5"/>
    </row>
    <row r="255" ht="15.0" customHeight="1">
      <c r="A255" s="54"/>
      <c r="B255" s="54"/>
      <c r="C255" s="54"/>
      <c r="D255" s="54"/>
      <c r="E255" s="54"/>
      <c r="F255" s="54"/>
      <c r="G255" s="54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4"/>
      <c r="T255" s="5"/>
      <c r="U255" s="5"/>
      <c r="V255" s="5"/>
      <c r="W255" s="5"/>
      <c r="X255" s="5"/>
      <c r="Y255" s="5"/>
      <c r="Z255" s="5"/>
    </row>
    <row r="256" ht="15.0" customHeight="1">
      <c r="A256" s="54"/>
      <c r="B256" s="54"/>
      <c r="C256" s="54"/>
      <c r="D256" s="54"/>
      <c r="E256" s="54"/>
      <c r="F256" s="54"/>
      <c r="G256" s="54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4"/>
      <c r="T256" s="5"/>
      <c r="U256" s="5"/>
      <c r="V256" s="5"/>
      <c r="W256" s="5"/>
      <c r="X256" s="5"/>
      <c r="Y256" s="5"/>
      <c r="Z256" s="5"/>
    </row>
    <row r="257" ht="15.0" customHeight="1">
      <c r="A257" s="54"/>
      <c r="B257" s="54"/>
      <c r="C257" s="54"/>
      <c r="D257" s="54"/>
      <c r="E257" s="54"/>
      <c r="F257" s="54"/>
      <c r="G257" s="54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4"/>
      <c r="T257" s="5"/>
      <c r="U257" s="5"/>
      <c r="V257" s="5"/>
      <c r="W257" s="5"/>
      <c r="X257" s="5"/>
      <c r="Y257" s="5"/>
      <c r="Z257" s="5"/>
    </row>
    <row r="258" ht="15.0" customHeight="1">
      <c r="A258" s="54"/>
      <c r="B258" s="54"/>
      <c r="C258" s="54"/>
      <c r="D258" s="54"/>
      <c r="E258" s="54"/>
      <c r="F258" s="54"/>
      <c r="G258" s="54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4"/>
      <c r="T258" s="5"/>
      <c r="U258" s="5"/>
      <c r="V258" s="5"/>
      <c r="W258" s="5"/>
      <c r="X258" s="5"/>
      <c r="Y258" s="5"/>
      <c r="Z258" s="5"/>
    </row>
    <row r="259" ht="15.0" customHeight="1">
      <c r="A259" s="54"/>
      <c r="B259" s="54"/>
      <c r="C259" s="54"/>
      <c r="D259" s="54"/>
      <c r="E259" s="54"/>
      <c r="F259" s="54"/>
      <c r="G259" s="54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4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4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4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4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4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4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4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4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4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4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4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4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4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4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4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4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4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4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4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4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4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4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4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4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4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4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4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4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4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4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4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4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4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4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4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4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4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4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4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4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4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4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4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4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4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4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4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4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4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4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4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4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4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4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4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4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4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4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4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4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4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4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4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4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4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4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4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4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4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4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4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4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4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4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4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4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4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4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4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4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4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4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4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4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4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4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4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4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4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4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4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4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4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4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4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4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4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4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4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4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4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4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4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4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4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4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4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4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4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4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4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4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4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4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4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4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4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4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4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4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4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4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4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4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4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4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4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4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4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4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4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4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4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4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4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4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4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4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4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4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4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4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4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4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4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4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4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4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4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4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4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4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4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4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4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4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4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4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4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4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4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4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4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4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4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4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4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4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4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4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4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4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4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4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4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4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4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4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4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4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4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4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4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4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4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4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4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4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4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4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4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4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4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4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4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4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4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4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4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4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4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4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4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4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4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4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4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4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4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4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4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4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4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4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4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4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4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4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4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4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4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4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4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4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4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4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4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4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4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4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4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4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4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4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4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4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4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4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4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4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4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4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4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4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4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4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4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4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4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4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4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4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4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4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4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4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4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4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4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4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4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4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4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4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4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4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4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4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4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4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4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4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4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4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4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4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4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4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4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4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4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4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4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4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4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4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4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4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4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4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4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4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4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4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4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4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4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4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4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4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4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4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4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4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4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4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4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4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4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4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4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4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4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4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4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4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4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4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4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4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4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4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4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4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4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4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4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4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4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4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4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4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4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4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4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4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4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4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4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4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4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4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4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4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4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4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4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4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4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4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4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4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4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4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4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4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4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4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4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4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4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4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4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4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4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4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4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4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4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4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4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4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4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4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4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4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4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4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4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4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4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4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4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4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4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4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4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4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4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4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4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4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4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4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4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4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4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4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4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4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4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4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4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4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4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4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4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4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4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4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4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4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4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4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4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4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4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4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4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4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4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4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4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4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4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4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4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4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4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4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4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4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4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4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4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4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4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4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4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4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4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4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4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4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4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4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4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4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4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4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4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4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4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4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4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4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4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4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4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4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4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4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4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4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4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4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4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4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4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4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4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4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4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4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4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4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4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4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4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4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4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4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4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4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4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4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4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4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4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4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4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4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4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4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4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4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4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4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4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4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4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4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4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4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4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4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4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4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4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4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4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4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4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4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4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4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4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4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4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4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4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4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4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4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4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4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4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4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4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4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4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4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4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4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4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4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4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4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4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4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4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4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4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4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4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4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4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4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4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4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4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4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4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4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4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4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4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4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4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4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4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4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4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4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4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4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4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4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4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4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4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4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4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4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4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4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4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4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4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4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4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4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4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4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4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4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4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4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4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4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4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4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4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4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4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4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4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4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4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4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4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4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4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4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4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4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4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4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4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4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4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4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4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4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4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4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4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4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4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4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4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4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4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4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4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4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4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4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4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4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4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4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4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4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4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4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4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4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4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4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4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4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4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4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4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4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4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4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4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4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4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4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4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4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4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4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4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4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4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4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4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4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4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4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4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4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4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4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4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4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4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4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4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4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4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4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4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4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4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4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4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4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4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4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4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4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4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4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4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4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4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4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4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4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4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4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4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4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4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4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4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4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4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4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4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4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4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4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4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4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4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4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4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4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4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4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4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4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4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4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4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4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4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4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4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4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4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4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4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4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4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4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4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4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4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4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4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4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4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4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4"/>
      <c r="T999" s="5"/>
      <c r="U999" s="5"/>
      <c r="V999" s="5"/>
      <c r="W999" s="5"/>
      <c r="X999" s="5"/>
      <c r="Y999" s="5"/>
      <c r="Z999" s="5"/>
    </row>
  </sheetData>
  <mergeCells count="6">
    <mergeCell ref="A1:G1"/>
    <mergeCell ref="H1:R1"/>
    <mergeCell ref="B2:G2"/>
    <mergeCell ref="B11:F11"/>
    <mergeCell ref="B12:G12"/>
    <mergeCell ref="E59:F59"/>
  </mergeCells>
  <conditionalFormatting sqref="H1:H28 I2:R28 H30:I35 J30:Q30 R30:R35 J32:Q35 H37:I57 R37:R57 J38:Q57 H59:R999">
    <cfRule type="notContainsBlanks" dxfId="0" priority="1">
      <formula>LEN(TRIM(H1))&gt;0</formula>
    </cfRule>
  </conditionalFormatting>
  <conditionalFormatting sqref="H29:I29">
    <cfRule type="notContainsBlanks" dxfId="0" priority="2">
      <formula>LEN(TRIM(H29))&gt;0</formula>
    </cfRule>
  </conditionalFormatting>
  <conditionalFormatting sqref="J29:R29">
    <cfRule type="notContainsBlanks" dxfId="0" priority="3">
      <formula>LEN(TRIM(J29))&gt;0</formula>
    </cfRule>
  </conditionalFormatting>
  <conditionalFormatting sqref="J31:Q31">
    <cfRule type="notContainsBlanks" dxfId="0" priority="4">
      <formula>LEN(TRIM(J31))&gt;0</formula>
    </cfRule>
  </conditionalFormatting>
  <conditionalFormatting sqref="J37:Q37">
    <cfRule type="notContainsBlanks" dxfId="0" priority="5">
      <formula>LEN(TRIM(J37))&gt;0</formula>
    </cfRule>
  </conditionalFormatting>
  <conditionalFormatting sqref="H36:R36">
    <cfRule type="notContainsBlanks" dxfId="0" priority="6">
      <formula>LEN(TRIM(H36))&gt;0</formula>
    </cfRule>
  </conditionalFormatting>
  <printOptions/>
  <pageMargins bottom="0.3937007874015748" footer="0.0" header="0.0" left="0.3937007874015748" right="0.3937007874015748" top="0.3937007874015748"/>
  <pageSetup paperSize="9" orientation="portrait"/>
  <colBreaks count="2" manualBreakCount="2">
    <brk id="18" man="1"/>
    <brk id="7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2021-03-23T13:36:21Z</dcterms:created>
  <dc:creator>LilianDC</dc:creator>
</cp:coreProperties>
</file>